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680"/>
  </bookViews>
  <sheets>
    <sheet name="NASLOVNICA" sheetId="4" r:id="rId1"/>
    <sheet name="Dječaci" sheetId="6" r:id="rId2"/>
    <sheet name="Djevojčice" sheetId="5" r:id="rId3"/>
    <sheet name="SLUŽBE" sheetId="7" r:id="rId4"/>
    <sheet name="IZVJEŠĆE TD" sheetId="8" r:id="rId5"/>
  </sheets>
  <definedNames>
    <definedName name="_xlnm.Print_Area" localSheetId="1">Dječaci!$A$1:$G$56</definedName>
    <definedName name="_xlnm.Print_Area" localSheetId="2">Djevojčice!$A$1:$G$44</definedName>
    <definedName name="_xlnm.Print_Area" localSheetId="4">'IZVJEŠĆE TD'!$A$1:$L$38</definedName>
    <definedName name="_xlnm.Print_Area" localSheetId="0">NASLOVNICA!$A$1:$J$39</definedName>
    <definedName name="_xlnm.Print_Area" localSheetId="3">SLUŽBE!$A$1:$M$44</definedName>
  </definedNames>
  <calcPr calcId="125725"/>
</workbook>
</file>

<file path=xl/calcChain.xml><?xml version="1.0" encoding="utf-8"?>
<calcChain xmlns="http://schemas.openxmlformats.org/spreadsheetml/2006/main">
  <c r="G17" i="5"/>
  <c r="G19"/>
  <c r="G18"/>
  <c r="G16"/>
  <c r="A1" i="6" l="1"/>
  <c r="A6" i="7"/>
  <c r="B35" i="6"/>
  <c r="B34"/>
  <c r="B33"/>
  <c r="B32"/>
  <c r="B50"/>
  <c r="B44"/>
  <c r="B43"/>
  <c r="G43"/>
  <c r="B42"/>
  <c r="G41"/>
  <c r="B45"/>
  <c r="B39"/>
  <c r="B38"/>
  <c r="B37"/>
  <c r="D11" i="8"/>
  <c r="D9"/>
  <c r="D7"/>
  <c r="D5"/>
  <c r="D4"/>
  <c r="A7" i="7"/>
  <c r="A5"/>
  <c r="A1"/>
  <c r="A28" i="6"/>
  <c r="A7"/>
  <c r="A6"/>
  <c r="A5"/>
  <c r="B34" i="5"/>
  <c r="B33"/>
  <c r="B32"/>
  <c r="B31"/>
  <c r="A27"/>
  <c r="A7"/>
  <c r="A6"/>
  <c r="A5"/>
  <c r="A1"/>
  <c r="G38" i="6" l="1"/>
  <c r="G31"/>
  <c r="G34" i="5"/>
  <c r="G36" i="6"/>
  <c r="G33"/>
  <c r="G30" i="5"/>
  <c r="G37" i="6"/>
  <c r="G39"/>
  <c r="G45"/>
  <c r="G42"/>
  <c r="G44"/>
  <c r="G32"/>
  <c r="G34"/>
  <c r="G35"/>
  <c r="G32" i="5"/>
  <c r="G31"/>
  <c r="G33"/>
</calcChain>
</file>

<file path=xl/sharedStrings.xml><?xml version="1.0" encoding="utf-8"?>
<sst xmlns="http://schemas.openxmlformats.org/spreadsheetml/2006/main" count="137" uniqueCount="90">
  <si>
    <t>U GAĐANJU SERIJSKOM ZRAČNOM PUŠKOM</t>
  </si>
  <si>
    <t>BILTEN</t>
  </si>
  <si>
    <t>Pojedinačno</t>
  </si>
  <si>
    <t>PL.</t>
  </si>
  <si>
    <t>NATJECATELJICA</t>
  </si>
  <si>
    <t>KLUB - MJESTO</t>
  </si>
  <si>
    <t>I</t>
  </si>
  <si>
    <t>II</t>
  </si>
  <si>
    <t>S</t>
  </si>
  <si>
    <t>VELIKO TRGOVIŠĆE, Veliko Trgovišće</t>
  </si>
  <si>
    <t>ČUK Stela</t>
  </si>
  <si>
    <t>PETAK Petra</t>
  </si>
  <si>
    <t>PENEZIĆ Ema</t>
  </si>
  <si>
    <t>Ekipno</t>
  </si>
  <si>
    <t>NATJECATELJ</t>
  </si>
  <si>
    <t>HRBUD Filip</t>
  </si>
  <si>
    <t>ŠKRLEC David</t>
  </si>
  <si>
    <t>SOMEK Dario</t>
  </si>
  <si>
    <t>KONČEVSKI Leonard</t>
  </si>
  <si>
    <t>TREMLJAN Adrian</t>
  </si>
  <si>
    <t>ŠUŠTIĆ Adam</t>
  </si>
  <si>
    <t>SLUŽBE NATJECANJA</t>
  </si>
  <si>
    <t>Rukovoditelj natjecanja</t>
  </si>
  <si>
    <t>Tehnički delegat</t>
  </si>
  <si>
    <t>Žiri za žalbe</t>
  </si>
  <si>
    <t>Žiri natjecanja</t>
  </si>
  <si>
    <t>Žiri za klasifikaciju</t>
  </si>
  <si>
    <t>Suci u pucaonici</t>
  </si>
  <si>
    <t>Kompjuterska obrada</t>
  </si>
  <si>
    <t>Ocjena meta</t>
  </si>
  <si>
    <t>IZVJEŠĆE</t>
  </si>
  <si>
    <t>I. VRSTA NATJECANJA:</t>
  </si>
  <si>
    <t>II. MJESTO:</t>
  </si>
  <si>
    <t>III. NADNEVAK:</t>
  </si>
  <si>
    <t>IV. STRELJANA:</t>
  </si>
  <si>
    <t>V. ADRESA:</t>
  </si>
  <si>
    <t>VI. TEHNIČKI PODACI O STRELJANI:</t>
  </si>
  <si>
    <t>1. Broj streljačkih mjesta:</t>
  </si>
  <si>
    <t>2. Visina centra mete:</t>
  </si>
  <si>
    <t>1,40 m</t>
  </si>
  <si>
    <t>3. Udaljenost:</t>
  </si>
  <si>
    <t>10 m</t>
  </si>
  <si>
    <t>4. Rasvjeta:</t>
  </si>
  <si>
    <t>linija gađanja 300 luxa, linija meta 1500 luxa</t>
  </si>
  <si>
    <t>VII. PROIZVOĐAČ META:</t>
  </si>
  <si>
    <t>SPORT COMMERCE</t>
  </si>
  <si>
    <t>VIII. KONTROLA ORUŽJA I OPREME:</t>
  </si>
  <si>
    <t>DA</t>
  </si>
  <si>
    <t>na liniji gađanja</t>
  </si>
  <si>
    <t>IX. PODACI O BROJU NATJECATELJA PO KATEGORIJAMA:</t>
  </si>
  <si>
    <t>Pojedinačno:</t>
  </si>
  <si>
    <t>-</t>
  </si>
  <si>
    <t>Ekipno:</t>
  </si>
  <si>
    <t>X. ŽALBE I PRIGOVORI:</t>
  </si>
  <si>
    <t>Podnijeto:</t>
  </si>
  <si>
    <t>Prihvaćeno:</t>
  </si>
  <si>
    <t>XI: PRIPOMENE:</t>
  </si>
  <si>
    <t>Tehnički delegat:</t>
  </si>
  <si>
    <t>Potpis tehničkog delegata:</t>
  </si>
  <si>
    <t>Mjesto i nadnevak:</t>
  </si>
  <si>
    <t>Marko Buhin</t>
  </si>
  <si>
    <t xml:space="preserve">ručno, </t>
  </si>
  <si>
    <t>Damir Oborovečki</t>
  </si>
  <si>
    <t>HSS - C</t>
  </si>
  <si>
    <t>ŠIMEC Vedran</t>
  </si>
  <si>
    <t>ŽUPANIJSKO ŠKOLSKO NATJECANJE U STRELJAŠTVU</t>
  </si>
  <si>
    <t>ŽUPANIJSKI ŠKOLSKI SPORTSKI SAVEZ KRAPINSKO-ZAGORSKE ŽUPANIJE</t>
  </si>
  <si>
    <t>Dragutin Tomašković</t>
  </si>
  <si>
    <t xml:space="preserve">Veliko Trgovišće 24.svibnja 2018. </t>
  </si>
  <si>
    <t>ŠŠKGAJVELIKOTRGOVIŠĆE</t>
  </si>
  <si>
    <t>OŠ A. Mihanovića, Klanjec</t>
  </si>
  <si>
    <t>OŠ  Ksavera Šandora Đalskog, Zabok</t>
  </si>
  <si>
    <t>OŠ MARIJA BISTRICA</t>
  </si>
  <si>
    <t>ŠŠK GAJ VELIKO TRGOVIŠĆE</t>
  </si>
  <si>
    <t>ŠTURLAN Marta</t>
  </si>
  <si>
    <t>KRAJCAR Julijan</t>
  </si>
  <si>
    <t>POSAVEC Nino Florjan</t>
  </si>
  <si>
    <t>Siniša Bartolović</t>
  </si>
  <si>
    <t>Ivan Burek</t>
  </si>
  <si>
    <t>Boris Galoić</t>
  </si>
  <si>
    <t>HSS - D</t>
  </si>
  <si>
    <t>HSS - E</t>
  </si>
  <si>
    <t>Mihaela Oborovečki</t>
  </si>
  <si>
    <t>Matija Makek</t>
  </si>
  <si>
    <t>Andrija Krmek</t>
  </si>
  <si>
    <t>10 m zračna puška dječaci</t>
  </si>
  <si>
    <t>10 m zračna puška djevojčice</t>
  </si>
  <si>
    <t>10 m zračna puška dječaci:</t>
  </si>
  <si>
    <t>10 m zračna puška djevojčice:</t>
  </si>
  <si>
    <t xml:space="preserve">Streljana SD Veliko Trgovišće, Augusta Šenoe 2 </t>
  </si>
</sst>
</file>

<file path=xl/styles.xml><?xml version="1.0" encoding="utf-8"?>
<styleSheet xmlns="http://schemas.openxmlformats.org/spreadsheetml/2006/main">
  <numFmts count="1">
    <numFmt numFmtId="164" formatCode="_-&quot;kn&quot;\ * #,##0.00_-;\-&quot;kn&quot;\ * #,##0.00_-;_-&quot;kn&quot;\ * &quot;-&quot;??_-;_-@_-"/>
  </numFmts>
  <fonts count="38">
    <font>
      <sz val="11"/>
      <color theme="1"/>
      <name val="Calibri"/>
      <family val="2"/>
      <scheme val="minor"/>
    </font>
    <font>
      <sz val="10"/>
      <name val="Arial"/>
      <charset val="238"/>
    </font>
    <font>
      <sz val="14"/>
      <name val="Arial"/>
      <family val="2"/>
      <charset val="238"/>
    </font>
    <font>
      <b/>
      <sz val="19"/>
      <name val="Arial"/>
      <family val="2"/>
    </font>
    <font>
      <sz val="19"/>
      <name val="Arial"/>
      <family val="2"/>
    </font>
    <font>
      <b/>
      <i/>
      <sz val="48"/>
      <name val="Arial"/>
      <family val="2"/>
    </font>
    <font>
      <sz val="60"/>
      <name val="Arial"/>
      <family val="2"/>
    </font>
    <font>
      <b/>
      <sz val="48"/>
      <name val="Arial"/>
      <family val="2"/>
      <charset val="238"/>
    </font>
    <font>
      <sz val="16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Symbol"/>
      <family val="1"/>
      <charset val="2"/>
    </font>
    <font>
      <sz val="8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sz val="9"/>
      <color indexed="9"/>
      <name val="Arial"/>
      <family val="2"/>
    </font>
    <font>
      <sz val="9"/>
      <color theme="0" tint="-4.9989318521683403E-2"/>
      <name val="Arial"/>
      <family val="2"/>
    </font>
    <font>
      <sz val="9"/>
      <name val="Times New Roman CE"/>
      <charset val="238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sz val="16"/>
      <name val="Arial"/>
      <family val="2"/>
      <charset val="238"/>
    </font>
    <font>
      <b/>
      <sz val="11"/>
      <name val="Arial"/>
      <family val="2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Times New Roman"/>
      <family val="1"/>
    </font>
    <font>
      <sz val="10"/>
      <name val="Arial"/>
      <family val="2"/>
      <charset val="238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4" fillId="0" borderId="0"/>
    <xf numFmtId="164" fontId="24" fillId="0" borderId="0" applyFont="0" applyFill="0" applyBorder="0" applyAlignment="0" applyProtection="0"/>
    <xf numFmtId="0" fontId="36" fillId="0" borderId="0"/>
  </cellStyleXfs>
  <cellXfs count="115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4" fillId="0" borderId="0" xfId="1" applyFont="1"/>
    <xf numFmtId="0" fontId="6" fillId="0" borderId="0" xfId="1" applyFont="1"/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Border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/>
    <xf numFmtId="0" fontId="11" fillId="0" borderId="0" xfId="1" applyFont="1"/>
    <xf numFmtId="0" fontId="12" fillId="0" borderId="0" xfId="1" applyFont="1"/>
    <xf numFmtId="0" fontId="13" fillId="0" borderId="0" xfId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5" fillId="0" borderId="0" xfId="1" applyNumberFormat="1" applyFont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NumberFormat="1" applyFont="1" applyAlignment="1">
      <alignment horizontal="left" vertical="center"/>
    </xf>
    <xf numFmtId="0" fontId="9" fillId="0" borderId="0" xfId="1" applyNumberFormat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NumberFormat="1" applyFont="1" applyAlignment="1">
      <alignment horizontal="left" vertical="center"/>
    </xf>
    <xf numFmtId="0" fontId="14" fillId="0" borderId="0" xfId="1" applyFont="1"/>
    <xf numFmtId="0" fontId="9" fillId="0" borderId="0" xfId="1" applyNumberFormat="1" applyFont="1" applyAlignment="1">
      <alignment horizontal="left"/>
    </xf>
    <xf numFmtId="0" fontId="9" fillId="0" borderId="0" xfId="1" applyFont="1"/>
    <xf numFmtId="0" fontId="19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21" fillId="0" borderId="0" xfId="1" applyFont="1" applyAlignment="1">
      <alignment horizontal="center" vertical="center"/>
    </xf>
    <xf numFmtId="0" fontId="22" fillId="0" borderId="0" xfId="1" applyNumberFormat="1" applyFont="1" applyAlignment="1">
      <alignment horizontal="left"/>
    </xf>
    <xf numFmtId="0" fontId="23" fillId="2" borderId="0" xfId="1" applyFont="1" applyFill="1" applyAlignment="1">
      <alignment horizontal="center"/>
    </xf>
    <xf numFmtId="0" fontId="25" fillId="0" borderId="0" xfId="2" applyFont="1" applyProtection="1">
      <protection locked="0"/>
    </xf>
    <xf numFmtId="1" fontId="27" fillId="0" borderId="0" xfId="2" applyNumberFormat="1" applyFont="1" applyAlignment="1" applyProtection="1">
      <alignment horizontal="center" vertical="center"/>
      <protection locked="0"/>
    </xf>
    <xf numFmtId="0" fontId="27" fillId="0" borderId="0" xfId="2" applyFont="1" applyProtection="1">
      <protection locked="0"/>
    </xf>
    <xf numFmtId="0" fontId="28" fillId="0" borderId="0" xfId="1" applyFont="1" applyAlignment="1"/>
    <xf numFmtId="0" fontId="28" fillId="0" borderId="0" xfId="1" applyFont="1"/>
    <xf numFmtId="1" fontId="29" fillId="0" borderId="0" xfId="2" applyNumberFormat="1" applyFont="1" applyAlignment="1" applyProtection="1">
      <alignment horizontal="center" vertical="center"/>
      <protection locked="0"/>
    </xf>
    <xf numFmtId="0" fontId="12" fillId="0" borderId="0" xfId="1" applyFont="1" applyAlignment="1"/>
    <xf numFmtId="0" fontId="25" fillId="0" borderId="0" xfId="2" applyFont="1" applyAlignment="1" applyProtection="1">
      <alignment horizontal="center"/>
      <protection locked="0"/>
    </xf>
    <xf numFmtId="0" fontId="10" fillId="0" borderId="0" xfId="2" applyFont="1" applyProtection="1">
      <protection locked="0"/>
    </xf>
    <xf numFmtId="0" fontId="30" fillId="0" borderId="0" xfId="2" applyFont="1" applyAlignment="1" applyProtection="1">
      <alignment horizontal="center"/>
      <protection locked="0"/>
    </xf>
    <xf numFmtId="0" fontId="13" fillId="0" borderId="0" xfId="2" applyFont="1" applyProtection="1">
      <protection locked="0"/>
    </xf>
    <xf numFmtId="0" fontId="26" fillId="0" borderId="0" xfId="2" applyFont="1" applyProtection="1">
      <protection locked="0"/>
    </xf>
    <xf numFmtId="0" fontId="26" fillId="0" borderId="0" xfId="2" applyFont="1" applyAlignment="1" applyProtection="1">
      <alignment horizontal="left"/>
      <protection locked="0"/>
    </xf>
    <xf numFmtId="0" fontId="30" fillId="0" borderId="0" xfId="2" applyFont="1" applyProtection="1">
      <protection locked="0"/>
    </xf>
    <xf numFmtId="0" fontId="30" fillId="0" borderId="0" xfId="2" applyFont="1" applyAlignment="1" applyProtection="1">
      <alignment horizontal="left"/>
      <protection locked="0"/>
    </xf>
    <xf numFmtId="0" fontId="25" fillId="0" borderId="0" xfId="2" applyFont="1" applyAlignment="1" applyProtection="1">
      <alignment horizontal="left"/>
      <protection locked="0"/>
    </xf>
    <xf numFmtId="0" fontId="10" fillId="0" borderId="0" xfId="2" applyFont="1" applyAlignment="1" applyProtection="1">
      <alignment horizontal="left"/>
      <protection locked="0"/>
    </xf>
    <xf numFmtId="0" fontId="1" fillId="0" borderId="0" xfId="1" applyAlignment="1"/>
    <xf numFmtId="0" fontId="11" fillId="0" borderId="5" xfId="1" applyFont="1" applyBorder="1" applyAlignment="1">
      <alignment horizontal="center"/>
    </xf>
    <xf numFmtId="0" fontId="25" fillId="0" borderId="0" xfId="1" applyFont="1"/>
    <xf numFmtId="0" fontId="11" fillId="0" borderId="0" xfId="1" applyFont="1" applyAlignment="1">
      <alignment horizontal="center"/>
    </xf>
    <xf numFmtId="0" fontId="33" fillId="0" borderId="0" xfId="1" applyFont="1"/>
    <xf numFmtId="0" fontId="1" fillId="0" borderId="0" xfId="1" applyAlignment="1">
      <alignment horizontal="right"/>
    </xf>
    <xf numFmtId="0" fontId="34" fillId="0" borderId="4" xfId="1" applyFont="1" applyBorder="1" applyAlignment="1">
      <alignment horizontal="center"/>
    </xf>
    <xf numFmtId="0" fontId="1" fillId="0" borderId="4" xfId="1" quotePrefix="1" applyBorder="1" applyAlignment="1">
      <alignment horizontal="center"/>
    </xf>
    <xf numFmtId="0" fontId="1" fillId="0" borderId="0" xfId="1" applyBorder="1"/>
    <xf numFmtId="0" fontId="35" fillId="0" borderId="0" xfId="1" applyFont="1" applyAlignment="1">
      <alignment horizontal="center" vertical="center" wrapText="1"/>
    </xf>
    <xf numFmtId="0" fontId="28" fillId="0" borderId="0" xfId="1" applyFont="1" applyBorder="1" applyAlignment="1"/>
    <xf numFmtId="0" fontId="11" fillId="0" borderId="4" xfId="1" applyFont="1" applyBorder="1"/>
    <xf numFmtId="0" fontId="25" fillId="0" borderId="0" xfId="2" applyFont="1" applyAlignment="1" applyProtection="1">
      <alignment horizontal="left"/>
      <protection locked="0"/>
    </xf>
    <xf numFmtId="0" fontId="25" fillId="0" borderId="0" xfId="2" applyFont="1" applyAlignment="1" applyProtection="1">
      <alignment horizontal="left"/>
      <protection locked="0"/>
    </xf>
    <xf numFmtId="0" fontId="16" fillId="0" borderId="0" xfId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25" fillId="0" borderId="0" xfId="2" applyFont="1" applyAlignment="1" applyProtection="1">
      <alignment horizontal="left"/>
      <protection locked="0"/>
    </xf>
    <xf numFmtId="0" fontId="20" fillId="0" borderId="0" xfId="1" applyFont="1" applyAlignment="1">
      <alignment horizontal="center" vertical="center"/>
    </xf>
    <xf numFmtId="0" fontId="20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25" fillId="0" borderId="0" xfId="2" applyFont="1" applyAlignment="1" applyProtection="1">
      <alignment horizontal="left"/>
      <protection locked="0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6" fillId="0" borderId="1" xfId="1" applyFont="1" applyBorder="1" applyAlignment="1">
      <alignment horizontal="center" vertical="center"/>
    </xf>
    <xf numFmtId="0" fontId="16" fillId="0" borderId="1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25" fillId="0" borderId="0" xfId="2" applyFont="1" applyAlignment="1" applyProtection="1">
      <alignment horizontal="left"/>
      <protection locked="0"/>
    </xf>
    <xf numFmtId="164" fontId="26" fillId="0" borderId="0" xfId="3" applyFont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center"/>
      <protection locked="0"/>
    </xf>
    <xf numFmtId="0" fontId="28" fillId="0" borderId="4" xfId="1" applyFont="1" applyBorder="1" applyAlignment="1">
      <alignment horizontal="center"/>
    </xf>
    <xf numFmtId="0" fontId="31" fillId="0" borderId="0" xfId="1" applyFont="1" applyAlignment="1">
      <alignment horizontal="center"/>
    </xf>
    <xf numFmtId="0" fontId="32" fillId="0" borderId="0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35" fillId="0" borderId="0" xfId="1" applyFont="1" applyAlignment="1">
      <alignment horizontal="justify" vertical="center" wrapText="1"/>
    </xf>
    <xf numFmtId="0" fontId="36" fillId="0" borderId="0" xfId="1" applyFont="1" applyAlignment="1">
      <alignment horizontal="left" vertical="top" wrapText="1"/>
    </xf>
    <xf numFmtId="0" fontId="11" fillId="0" borderId="0" xfId="1" applyFont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20" fillId="0" borderId="0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</cellXfs>
  <cellStyles count="5">
    <cellStyle name="Currency_aaaaPHsen04-raspaa" xfId="3"/>
    <cellStyle name="Normal" xfId="0" builtinId="0"/>
    <cellStyle name="Normal 2" xfId="1"/>
    <cellStyle name="Normal_aaaaPHsen04-raspaa" xfId="2"/>
    <cellStyle name="Normalno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19</xdr:row>
      <xdr:rowOff>381000</xdr:rowOff>
    </xdr:from>
    <xdr:to>
      <xdr:col>8</xdr:col>
      <xdr:colOff>533400</xdr:colOff>
      <xdr:row>25</xdr:row>
      <xdr:rowOff>19050</xdr:rowOff>
    </xdr:to>
    <xdr:pic>
      <xdr:nvPicPr>
        <xdr:cNvPr id="2" name="Picture 1" descr="szp bilt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5743575"/>
          <a:ext cx="47244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2</xdr:row>
      <xdr:rowOff>161925</xdr:rowOff>
    </xdr:from>
    <xdr:to>
      <xdr:col>3</xdr:col>
      <xdr:colOff>191197</xdr:colOff>
      <xdr:row>9</xdr:row>
      <xdr:rowOff>85725</xdr:rowOff>
    </xdr:to>
    <xdr:pic>
      <xdr:nvPicPr>
        <xdr:cNvPr id="4" name="Picture 3" descr="ŠŠK KZŽ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" y="619125"/>
          <a:ext cx="1800922" cy="1457325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600076</xdr:colOff>
      <xdr:row>2</xdr:row>
      <xdr:rowOff>114301</xdr:rowOff>
    </xdr:from>
    <xdr:to>
      <xdr:col>9</xdr:col>
      <xdr:colOff>314325</xdr:colOff>
      <xdr:row>9</xdr:row>
      <xdr:rowOff>123825</xdr:rowOff>
    </xdr:to>
    <xdr:pic>
      <xdr:nvPicPr>
        <xdr:cNvPr id="5" name="Picture 4" descr="Logo SDV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7676" y="571501"/>
          <a:ext cx="1543049" cy="1543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pic>
      <xdr:nvPicPr>
        <xdr:cNvPr id="2" name="Picture 3" descr="JAD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81575" y="2190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pic>
      <xdr:nvPicPr>
        <xdr:cNvPr id="2" name="Picture 3" descr="JAD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81575" y="2190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E8" sqref="E8"/>
    </sheetView>
  </sheetViews>
  <sheetFormatPr defaultRowHeight="12.75"/>
  <cols>
    <col min="1" max="16384" width="9.140625" style="1"/>
  </cols>
  <sheetData>
    <row r="1" spans="1:10" ht="18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customHeight="1">
      <c r="A2" s="86" t="s">
        <v>73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8">
      <c r="A3" s="2"/>
      <c r="B3" s="2"/>
      <c r="C3" s="2"/>
      <c r="D3" s="2"/>
      <c r="E3" s="2"/>
      <c r="F3" s="2"/>
      <c r="G3" s="2"/>
      <c r="H3" s="2"/>
      <c r="I3" s="2"/>
    </row>
    <row r="4" spans="1:10" ht="18">
      <c r="A4" s="2"/>
      <c r="B4" s="2"/>
      <c r="C4" s="2"/>
      <c r="D4" s="2"/>
      <c r="E4" s="2"/>
      <c r="F4" s="2"/>
      <c r="G4" s="2"/>
      <c r="H4" s="2"/>
      <c r="I4" s="2"/>
    </row>
    <row r="5" spans="1:10" ht="18">
      <c r="A5" s="2"/>
      <c r="B5" s="2"/>
      <c r="C5" s="2"/>
      <c r="D5" s="2"/>
      <c r="E5" s="2"/>
      <c r="F5" s="2"/>
      <c r="G5" s="2"/>
      <c r="H5" s="2"/>
      <c r="I5" s="2"/>
    </row>
    <row r="6" spans="1:10" ht="18">
      <c r="A6" s="2"/>
      <c r="B6" s="2"/>
      <c r="C6" s="2"/>
      <c r="D6" s="2"/>
      <c r="E6" s="2"/>
      <c r="F6" s="2"/>
      <c r="G6" s="2"/>
      <c r="H6" s="2"/>
      <c r="I6" s="2"/>
    </row>
    <row r="7" spans="1:10" ht="18">
      <c r="A7" s="2"/>
      <c r="B7" s="2"/>
      <c r="C7" s="2"/>
      <c r="D7" s="2"/>
      <c r="E7" s="2"/>
      <c r="F7" s="2"/>
      <c r="G7" s="2"/>
      <c r="H7" s="2"/>
      <c r="I7" s="2"/>
    </row>
    <row r="8" spans="1:10" ht="18">
      <c r="A8" s="2"/>
      <c r="B8" s="2"/>
      <c r="C8" s="2"/>
      <c r="D8" s="2"/>
      <c r="E8" s="2"/>
      <c r="F8" s="2"/>
      <c r="G8" s="2"/>
      <c r="H8" s="2"/>
      <c r="I8" s="2"/>
    </row>
    <row r="11" spans="1:10" s="3" customFormat="1" ht="24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s="3" customFormat="1" ht="23.25">
      <c r="A12" s="88" t="s">
        <v>65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s="3" customFormat="1" ht="23.25">
      <c r="A13" s="88" t="s">
        <v>0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24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8" spans="1:10" s="4" customFormat="1" ht="58.5" customHeight="1">
      <c r="A18" s="84" t="s">
        <v>1</v>
      </c>
      <c r="B18" s="84"/>
      <c r="C18" s="84"/>
      <c r="D18" s="84"/>
      <c r="E18" s="84"/>
      <c r="F18" s="84"/>
      <c r="G18" s="84"/>
      <c r="H18" s="84"/>
      <c r="I18" s="84"/>
      <c r="J18" s="84"/>
    </row>
    <row r="19" spans="1:10" ht="60">
      <c r="A19" s="85"/>
      <c r="B19" s="85"/>
      <c r="C19" s="85"/>
      <c r="D19" s="85"/>
      <c r="E19" s="85"/>
      <c r="F19" s="85"/>
      <c r="G19" s="85"/>
      <c r="H19" s="85"/>
      <c r="I19" s="85"/>
    </row>
    <row r="20" spans="1:10" ht="60">
      <c r="A20" s="5"/>
      <c r="B20" s="5"/>
      <c r="C20" s="5"/>
      <c r="D20" s="5"/>
      <c r="E20" s="5"/>
      <c r="F20" s="5"/>
      <c r="G20" s="5"/>
      <c r="H20" s="5"/>
      <c r="I20" s="5"/>
    </row>
    <row r="36" spans="1:10" ht="18" customHeight="1"/>
    <row r="37" spans="1:10" s="6" customFormat="1" ht="20.25">
      <c r="A37" s="113" t="s">
        <v>89</v>
      </c>
      <c r="B37" s="113"/>
      <c r="C37" s="113"/>
      <c r="D37" s="113"/>
      <c r="E37" s="113"/>
      <c r="F37" s="113"/>
      <c r="G37" s="113"/>
      <c r="H37" s="113"/>
      <c r="I37" s="113"/>
      <c r="J37" s="113"/>
    </row>
    <row r="38" spans="1:10" ht="18">
      <c r="A38" s="113" t="s">
        <v>68</v>
      </c>
      <c r="B38" s="113"/>
      <c r="C38" s="113"/>
      <c r="D38" s="113"/>
      <c r="E38" s="113"/>
      <c r="F38" s="113"/>
      <c r="G38" s="113"/>
      <c r="H38" s="113"/>
      <c r="I38" s="113"/>
      <c r="J38" s="113"/>
    </row>
  </sheetData>
  <mergeCells count="10">
    <mergeCell ref="A18:J18"/>
    <mergeCell ref="A19:I19"/>
    <mergeCell ref="A37:J37"/>
    <mergeCell ref="A38:J38"/>
    <mergeCell ref="A1:J1"/>
    <mergeCell ref="A2:J2"/>
    <mergeCell ref="A11:J11"/>
    <mergeCell ref="A12:J12"/>
    <mergeCell ref="A13:J13"/>
    <mergeCell ref="A14:J14"/>
  </mergeCells>
  <printOptions horizontalCentered="1"/>
  <pageMargins left="0.59055118110236227" right="0.59055118110236227" top="0.78740157480314965" bottom="0.78740157480314965" header="0" footer="0"/>
  <pageSetup paperSize="9" scale="98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opLeftCell="A10" zoomScale="90" zoomScaleNormal="90" workbookViewId="0">
      <selection activeCell="J36" sqref="J36"/>
    </sheetView>
  </sheetViews>
  <sheetFormatPr defaultRowHeight="12"/>
  <cols>
    <col min="1" max="1" width="4.42578125" style="10" customWidth="1"/>
    <col min="2" max="2" width="19.85546875" style="30" customWidth="1"/>
    <col min="3" max="3" width="31.5703125" style="10" bestFit="1" customWidth="1"/>
    <col min="4" max="6" width="4.7109375" style="10" customWidth="1"/>
    <col min="7" max="7" width="4.7109375" style="27" customWidth="1"/>
    <col min="8" max="16384" width="9.140625" style="10"/>
  </cols>
  <sheetData>
    <row r="1" spans="1:7" ht="12" customHeight="1">
      <c r="A1" s="7" t="str">
        <f>NASLOVNICA!A1</f>
        <v>ŽUPANIJSKI ŠKOLSKI SPORTSKI SAVEZ KRAPINSKO-ZAGORSKE ŽUPANIJE</v>
      </c>
      <c r="B1" s="8"/>
      <c r="C1" s="7"/>
      <c r="D1" s="7"/>
      <c r="E1" s="7"/>
      <c r="F1" s="7"/>
      <c r="G1" s="9"/>
    </row>
    <row r="2" spans="1:7" s="12" customFormat="1" ht="12.75" customHeight="1">
      <c r="A2" s="7" t="s">
        <v>69</v>
      </c>
      <c r="B2" s="11"/>
      <c r="C2" s="11"/>
      <c r="D2" s="11"/>
      <c r="E2" s="11"/>
      <c r="F2" s="11"/>
      <c r="G2" s="11"/>
    </row>
    <row r="3" spans="1:7" s="12" customFormat="1" ht="9.9499999999999993" customHeight="1">
      <c r="A3" s="11"/>
      <c r="B3" s="11"/>
      <c r="C3" s="11"/>
      <c r="D3" s="11"/>
      <c r="E3" s="11"/>
      <c r="F3" s="11"/>
      <c r="G3" s="11"/>
    </row>
    <row r="4" spans="1:7" s="15" customFormat="1" ht="9.9499999999999993" customHeight="1">
      <c r="A4" s="13"/>
      <c r="B4" s="14"/>
      <c r="C4" s="14"/>
      <c r="D4" s="14"/>
      <c r="E4" s="14"/>
      <c r="F4" s="14"/>
      <c r="G4" s="14"/>
    </row>
    <row r="5" spans="1:7" s="16" customFormat="1" ht="15.75" customHeight="1">
      <c r="A5" s="89" t="str">
        <f>NASLOVNICA!A12</f>
        <v>ŽUPANIJSKO ŠKOLSKO NATJECANJE U STRELJAŠTVU</v>
      </c>
      <c r="B5" s="89"/>
      <c r="C5" s="89"/>
      <c r="D5" s="89"/>
      <c r="E5" s="89"/>
      <c r="F5" s="89"/>
      <c r="G5" s="89"/>
    </row>
    <row r="6" spans="1:7" s="16" customFormat="1" ht="15.75" customHeight="1">
      <c r="A6" s="89" t="str">
        <f>NASLOVNICA!A13</f>
        <v>U GAĐANJU SERIJSKOM ZRAČNOM PUŠKOM</v>
      </c>
      <c r="B6" s="89"/>
      <c r="C6" s="89"/>
      <c r="D6" s="89"/>
      <c r="E6" s="89"/>
      <c r="F6" s="89"/>
      <c r="G6" s="89"/>
    </row>
    <row r="7" spans="1:7" s="16" customFormat="1" ht="15.75" customHeight="1">
      <c r="A7" s="114" t="str">
        <f>NASLOVNICA!A37&amp;", "&amp;NASLOVNICA!A38</f>
        <v xml:space="preserve">Streljana SD Veliko Trgovišće, Augusta Šenoe 2 , Veliko Trgovišće 24.svibnja 2018. </v>
      </c>
      <c r="B7" s="114"/>
      <c r="C7" s="114"/>
      <c r="D7" s="114"/>
      <c r="E7" s="114"/>
      <c r="F7" s="114"/>
      <c r="G7" s="114"/>
    </row>
    <row r="8" spans="1:7" ht="9.9499999999999993" customHeight="1">
      <c r="A8" s="17"/>
      <c r="B8" s="18"/>
      <c r="C8" s="17"/>
      <c r="D8" s="17"/>
      <c r="E8" s="17"/>
      <c r="F8" s="17"/>
      <c r="G8" s="17"/>
    </row>
    <row r="9" spans="1:7" ht="9.9499999999999993" customHeight="1">
      <c r="A9" s="7"/>
      <c r="B9" s="8"/>
      <c r="C9" s="7"/>
      <c r="D9" s="7"/>
      <c r="E9" s="7"/>
      <c r="F9" s="7"/>
      <c r="G9" s="9"/>
    </row>
    <row r="10" spans="1:7">
      <c r="A10" s="19" t="s">
        <v>85</v>
      </c>
      <c r="B10" s="20"/>
      <c r="C10" s="7"/>
      <c r="D10" s="7"/>
      <c r="E10" s="7"/>
      <c r="F10" s="7"/>
      <c r="G10" s="9"/>
    </row>
    <row r="11" spans="1:7">
      <c r="A11" s="19" t="s">
        <v>2</v>
      </c>
      <c r="B11" s="20"/>
      <c r="C11" s="7"/>
      <c r="D11" s="7"/>
      <c r="E11" s="7"/>
      <c r="F11" s="7"/>
      <c r="G11" s="9"/>
    </row>
    <row r="12" spans="1:7" ht="6" customHeight="1">
      <c r="A12" s="19"/>
      <c r="B12" s="20"/>
      <c r="C12" s="7"/>
      <c r="D12" s="7"/>
      <c r="E12" s="7"/>
      <c r="F12" s="7"/>
      <c r="G12" s="9"/>
    </row>
    <row r="13" spans="1:7" s="21" customFormat="1" ht="11.25">
      <c r="A13" s="90" t="s">
        <v>3</v>
      </c>
      <c r="B13" s="91" t="s">
        <v>14</v>
      </c>
      <c r="C13" s="90" t="s">
        <v>5</v>
      </c>
      <c r="D13" s="92"/>
      <c r="E13" s="90" t="s">
        <v>6</v>
      </c>
      <c r="F13" s="92" t="s">
        <v>7</v>
      </c>
      <c r="G13" s="94" t="s">
        <v>8</v>
      </c>
    </row>
    <row r="14" spans="1:7" s="21" customFormat="1" ht="11.25">
      <c r="A14" s="90"/>
      <c r="B14" s="91"/>
      <c r="C14" s="90"/>
      <c r="D14" s="93"/>
      <c r="E14" s="90"/>
      <c r="F14" s="93"/>
      <c r="G14" s="94"/>
    </row>
    <row r="15" spans="1:7" ht="9" customHeight="1">
      <c r="A15" s="17"/>
      <c r="B15" s="18"/>
      <c r="C15" s="17"/>
      <c r="D15" s="17"/>
      <c r="E15" s="17"/>
      <c r="F15" s="17"/>
      <c r="G15" s="9"/>
    </row>
    <row r="16" spans="1:7" s="27" customFormat="1" ht="12" customHeight="1">
      <c r="A16" s="22">
        <v>1</v>
      </c>
      <c r="B16" s="23" t="s">
        <v>76</v>
      </c>
      <c r="C16" s="9" t="s">
        <v>71</v>
      </c>
      <c r="D16" s="23"/>
      <c r="E16" s="7">
        <v>91</v>
      </c>
      <c r="F16" s="7">
        <v>92</v>
      </c>
      <c r="G16" s="26">
        <v>183</v>
      </c>
    </row>
    <row r="17" spans="1:7" s="27" customFormat="1" collapsed="1">
      <c r="A17" s="22">
        <v>2</v>
      </c>
      <c r="B17" s="23" t="s">
        <v>17</v>
      </c>
      <c r="C17" s="9" t="s">
        <v>70</v>
      </c>
      <c r="D17" s="24"/>
      <c r="E17" s="7">
        <v>91</v>
      </c>
      <c r="F17" s="7">
        <v>89</v>
      </c>
      <c r="G17" s="26">
        <v>180</v>
      </c>
    </row>
    <row r="18" spans="1:7" s="27" customFormat="1" collapsed="1">
      <c r="A18" s="22">
        <v>3</v>
      </c>
      <c r="B18" s="23" t="s">
        <v>16</v>
      </c>
      <c r="C18" s="9" t="s">
        <v>72</v>
      </c>
      <c r="D18" s="23"/>
      <c r="E18" s="7">
        <v>89</v>
      </c>
      <c r="F18" s="7">
        <v>89</v>
      </c>
      <c r="G18" s="26">
        <v>178</v>
      </c>
    </row>
    <row r="19" spans="1:7" s="27" customFormat="1">
      <c r="A19" s="22">
        <v>4</v>
      </c>
      <c r="B19" s="23" t="s">
        <v>18</v>
      </c>
      <c r="C19" s="9" t="s">
        <v>71</v>
      </c>
      <c r="D19" s="24"/>
      <c r="E19" s="7">
        <v>91</v>
      </c>
      <c r="F19" s="7">
        <v>87</v>
      </c>
      <c r="G19" s="26">
        <v>178</v>
      </c>
    </row>
    <row r="20" spans="1:7" s="27" customFormat="1">
      <c r="A20" s="22">
        <v>5</v>
      </c>
      <c r="B20" s="23" t="s">
        <v>19</v>
      </c>
      <c r="C20" s="9" t="s">
        <v>72</v>
      </c>
      <c r="D20" s="24"/>
      <c r="E20" s="7">
        <v>89</v>
      </c>
      <c r="F20" s="7">
        <v>86</v>
      </c>
      <c r="G20" s="26">
        <v>175</v>
      </c>
    </row>
    <row r="21" spans="1:7" s="27" customFormat="1">
      <c r="A21" s="22">
        <v>6</v>
      </c>
      <c r="B21" s="79" t="s">
        <v>64</v>
      </c>
      <c r="C21" s="9" t="s">
        <v>71</v>
      </c>
      <c r="D21" s="24"/>
      <c r="E21" s="7">
        <v>87</v>
      </c>
      <c r="F21" s="7">
        <v>87</v>
      </c>
      <c r="G21" s="26">
        <v>174</v>
      </c>
    </row>
    <row r="22" spans="1:7" s="27" customFormat="1">
      <c r="A22" s="22">
        <v>7</v>
      </c>
      <c r="B22" s="23" t="s">
        <v>20</v>
      </c>
      <c r="C22" s="9" t="s">
        <v>72</v>
      </c>
      <c r="D22" s="24"/>
      <c r="E22" s="7">
        <v>85</v>
      </c>
      <c r="F22" s="7">
        <v>86</v>
      </c>
      <c r="G22" s="26">
        <v>171</v>
      </c>
    </row>
    <row r="23" spans="1:7" s="27" customFormat="1">
      <c r="A23" s="22">
        <v>8</v>
      </c>
      <c r="B23" s="23" t="s">
        <v>15</v>
      </c>
      <c r="C23" s="9" t="s">
        <v>70</v>
      </c>
      <c r="D23" s="24"/>
      <c r="E23" s="7">
        <v>82</v>
      </c>
      <c r="F23" s="7">
        <v>84</v>
      </c>
      <c r="G23" s="26">
        <v>166</v>
      </c>
    </row>
    <row r="24" spans="1:7" s="27" customFormat="1">
      <c r="A24" s="22">
        <v>9</v>
      </c>
      <c r="B24" s="112" t="s">
        <v>75</v>
      </c>
      <c r="C24" s="9" t="s">
        <v>70</v>
      </c>
      <c r="D24" s="24"/>
      <c r="E24" s="7">
        <v>78</v>
      </c>
      <c r="F24" s="7">
        <v>80</v>
      </c>
      <c r="G24" s="26">
        <v>158</v>
      </c>
    </row>
    <row r="25" spans="1:7" s="27" customFormat="1">
      <c r="A25" s="22"/>
      <c r="B25" s="23"/>
      <c r="C25" s="9"/>
      <c r="D25" s="24"/>
      <c r="E25" s="7"/>
      <c r="F25" s="7"/>
      <c r="G25" s="26"/>
    </row>
    <row r="26" spans="1:7" s="27" customFormat="1">
      <c r="A26" s="22"/>
      <c r="B26" s="23"/>
      <c r="C26" s="9"/>
      <c r="D26" s="24"/>
      <c r="E26" s="7"/>
      <c r="F26" s="7"/>
      <c r="G26" s="26"/>
    </row>
    <row r="27" spans="1:7" ht="12.75" customHeight="1">
      <c r="A27" s="78"/>
      <c r="B27" s="79"/>
      <c r="C27" s="9"/>
    </row>
    <row r="28" spans="1:7" s="35" customFormat="1">
      <c r="A28" s="31" t="str">
        <f>A10</f>
        <v>10 m zračna puška dječaci</v>
      </c>
      <c r="B28" s="32"/>
      <c r="C28" s="10"/>
      <c r="D28" s="10"/>
      <c r="E28" s="10"/>
      <c r="F28" s="10"/>
      <c r="G28" s="27"/>
    </row>
    <row r="29" spans="1:7" s="35" customFormat="1">
      <c r="A29" s="33" t="s">
        <v>13</v>
      </c>
      <c r="B29" s="34"/>
      <c r="G29" s="12"/>
    </row>
    <row r="30" spans="1:7" s="35" customFormat="1">
      <c r="B30" s="34"/>
      <c r="F30" s="10"/>
      <c r="G30" s="12"/>
    </row>
    <row r="31" spans="1:7" s="35" customFormat="1">
      <c r="A31" s="36">
        <v>1</v>
      </c>
      <c r="B31" s="9" t="s">
        <v>71</v>
      </c>
      <c r="D31" s="37"/>
      <c r="E31" s="37"/>
      <c r="F31" s="38"/>
      <c r="G31" s="39">
        <f>IF(AND(F32="",F33="",F34=""),"",SUM(F32:F34))</f>
        <v>535</v>
      </c>
    </row>
    <row r="32" spans="1:7" s="35" customFormat="1">
      <c r="A32" s="40"/>
      <c r="B32" s="41" t="str">
        <f>B31</f>
        <v>OŠ  Ksavera Šandora Đalskog, Zabok</v>
      </c>
      <c r="C32" s="30" t="s">
        <v>64</v>
      </c>
      <c r="D32" s="80"/>
      <c r="E32" s="80"/>
      <c r="F32" s="38">
        <v>174</v>
      </c>
      <c r="G32" s="42">
        <f>IF(AND(F32="",F33="",F34=""),"",SUM(F32:F34))</f>
        <v>535</v>
      </c>
    </row>
    <row r="33" spans="1:7" s="35" customFormat="1">
      <c r="A33" s="40"/>
      <c r="B33" s="41" t="str">
        <f>B31</f>
        <v>OŠ  Ksavera Šandora Đalskog, Zabok</v>
      </c>
      <c r="C33" s="8" t="s">
        <v>76</v>
      </c>
      <c r="D33" s="81"/>
      <c r="E33" s="81"/>
      <c r="F33" s="38">
        <v>183</v>
      </c>
      <c r="G33" s="42">
        <f>IF(AND(F32="",F33="",F34=""),"",SUM(F32:F34))</f>
        <v>535</v>
      </c>
    </row>
    <row r="34" spans="1:7" s="35" customFormat="1">
      <c r="A34" s="40"/>
      <c r="B34" s="41" t="str">
        <f>B31</f>
        <v>OŠ  Ksavera Šandora Đalskog, Zabok</v>
      </c>
      <c r="C34" s="8" t="s">
        <v>18</v>
      </c>
      <c r="D34" s="82"/>
      <c r="E34" s="82"/>
      <c r="F34" s="38">
        <v>178</v>
      </c>
      <c r="G34" s="42">
        <f>IF(AND(F32="",F33="",F34=""),"",SUM(F32:F34))</f>
        <v>535</v>
      </c>
    </row>
    <row r="35" spans="1:7" s="35" customFormat="1">
      <c r="A35" s="40"/>
      <c r="B35" s="41" t="str">
        <f>B31</f>
        <v>OŠ  Ksavera Šandora Đalskog, Zabok</v>
      </c>
      <c r="D35" s="38"/>
      <c r="E35" s="38"/>
      <c r="F35" s="38"/>
      <c r="G35" s="42">
        <f>IF(AND(F32="",F33="",F34=""),"",SUM(F32:F34))</f>
        <v>535</v>
      </c>
    </row>
    <row r="36" spans="1:7" s="35" customFormat="1">
      <c r="A36" s="36">
        <v>2</v>
      </c>
      <c r="B36" s="9" t="s">
        <v>72</v>
      </c>
      <c r="D36" s="37"/>
      <c r="E36" s="37"/>
      <c r="F36" s="38"/>
      <c r="G36" s="39">
        <f>IF(AND(F37="",F38="",F39=""),"",SUM(F37:F39))</f>
        <v>524</v>
      </c>
    </row>
    <row r="37" spans="1:7" s="35" customFormat="1">
      <c r="A37" s="40"/>
      <c r="B37" s="41" t="str">
        <f>B36</f>
        <v>OŠ MARIJA BISTRICA</v>
      </c>
      <c r="C37" s="8" t="s">
        <v>16</v>
      </c>
      <c r="D37" s="82"/>
      <c r="E37" s="82"/>
      <c r="F37" s="38">
        <v>178</v>
      </c>
      <c r="G37" s="42">
        <f>IF(AND(F37="",F38="",F39=""),"",SUM(F37:F39))</f>
        <v>524</v>
      </c>
    </row>
    <row r="38" spans="1:7" s="35" customFormat="1">
      <c r="A38" s="40"/>
      <c r="B38" s="41" t="str">
        <f>B36</f>
        <v>OŠ MARIJA BISTRICA</v>
      </c>
      <c r="C38" s="8" t="s">
        <v>19</v>
      </c>
      <c r="D38" s="82"/>
      <c r="E38" s="82"/>
      <c r="F38" s="38">
        <v>175</v>
      </c>
      <c r="G38" s="42">
        <f>IF(AND(F37="",F38="",F39=""),"",SUM(F37:F39))</f>
        <v>524</v>
      </c>
    </row>
    <row r="39" spans="1:7" s="35" customFormat="1">
      <c r="A39" s="40"/>
      <c r="B39" s="41" t="str">
        <f>B36</f>
        <v>OŠ MARIJA BISTRICA</v>
      </c>
      <c r="C39" s="8" t="s">
        <v>20</v>
      </c>
      <c r="D39" s="81"/>
      <c r="E39" s="81"/>
      <c r="F39" s="38">
        <v>171</v>
      </c>
      <c r="G39" s="42">
        <f>IF(AND(F37="",F38="",F39=""),"",SUM(F37:F39))</f>
        <v>524</v>
      </c>
    </row>
    <row r="40" spans="1:7" s="35" customFormat="1">
      <c r="A40" s="40"/>
    </row>
    <row r="41" spans="1:7" s="35" customFormat="1">
      <c r="A41" s="36">
        <v>3</v>
      </c>
      <c r="B41" s="9" t="s">
        <v>70</v>
      </c>
      <c r="D41" s="37"/>
      <c r="E41" s="37"/>
      <c r="F41" s="38"/>
      <c r="G41" s="39">
        <f>IF(AND(F42="",F43="",F44=""),"",SUM(F42:F44))</f>
        <v>504</v>
      </c>
    </row>
    <row r="42" spans="1:7" s="35" customFormat="1">
      <c r="A42" s="40"/>
      <c r="B42" s="41" t="str">
        <f>B41</f>
        <v>OŠ A. Mihanovića, Klanjec</v>
      </c>
      <c r="C42" s="8" t="s">
        <v>17</v>
      </c>
      <c r="D42" s="81"/>
      <c r="E42" s="81"/>
      <c r="F42" s="38">
        <v>180</v>
      </c>
      <c r="G42" s="42">
        <f>IF(AND(F42="",F43="",F44=""),"",SUM(F42:F44))</f>
        <v>504</v>
      </c>
    </row>
    <row r="43" spans="1:7" s="35" customFormat="1">
      <c r="A43" s="40"/>
      <c r="B43" s="41" t="str">
        <f>B41</f>
        <v>OŠ A. Mihanovića, Klanjec</v>
      </c>
      <c r="C43" s="8" t="s">
        <v>15</v>
      </c>
      <c r="D43" s="81"/>
      <c r="E43" s="81"/>
      <c r="F43" s="38">
        <v>166</v>
      </c>
      <c r="G43" s="42">
        <f>IF(AND(F42="",F43="",F44=""),"",SUM(F42:F44))</f>
        <v>504</v>
      </c>
    </row>
    <row r="44" spans="1:7" s="35" customFormat="1">
      <c r="A44" s="40"/>
      <c r="B44" s="41" t="str">
        <f>B41</f>
        <v>OŠ A. Mihanovića, Klanjec</v>
      </c>
      <c r="C44" s="8" t="s">
        <v>75</v>
      </c>
      <c r="D44" s="81"/>
      <c r="E44" s="81"/>
      <c r="F44" s="38">
        <v>158</v>
      </c>
      <c r="G44" s="42">
        <f>IF(AND(F42="",F43="",F44=""),"",SUM(F42:F44))</f>
        <v>504</v>
      </c>
    </row>
    <row r="45" spans="1:7" s="35" customFormat="1">
      <c r="A45" s="40"/>
      <c r="B45" s="41" t="str">
        <f>B42</f>
        <v>OŠ A. Mihanovića, Klanjec</v>
      </c>
      <c r="D45" s="38"/>
      <c r="E45" s="38"/>
      <c r="F45" s="38"/>
      <c r="G45" s="42" t="e">
        <f>IF(AND(F43="",F44="",#REF!=""),"",SUM(F43:F44))</f>
        <v>#REF!</v>
      </c>
    </row>
    <row r="46" spans="1:7" s="35" customFormat="1">
      <c r="A46" s="36"/>
      <c r="B46" s="24"/>
      <c r="C46" s="105"/>
      <c r="D46" s="106"/>
      <c r="E46" s="106"/>
      <c r="F46" s="106"/>
      <c r="G46" s="107"/>
    </row>
    <row r="47" spans="1:7" s="35" customFormat="1">
      <c r="A47" s="40"/>
      <c r="B47" s="41"/>
      <c r="C47" s="108"/>
      <c r="D47" s="109"/>
      <c r="E47" s="109"/>
      <c r="F47" s="106"/>
      <c r="G47" s="110"/>
    </row>
    <row r="48" spans="1:7" s="35" customFormat="1">
      <c r="A48" s="40"/>
      <c r="B48" s="41"/>
      <c r="C48" s="108"/>
      <c r="D48" s="109"/>
      <c r="E48" s="109"/>
      <c r="F48" s="106"/>
      <c r="G48" s="110"/>
    </row>
    <row r="49" spans="1:7" s="35" customFormat="1">
      <c r="A49" s="40"/>
      <c r="B49" s="41"/>
      <c r="C49" s="108"/>
      <c r="D49" s="109"/>
      <c r="E49" s="109"/>
      <c r="F49" s="106"/>
      <c r="G49" s="110"/>
    </row>
    <row r="50" spans="1:7" s="35" customFormat="1">
      <c r="A50" s="40"/>
      <c r="B50" s="41">
        <f>B46</f>
        <v>0</v>
      </c>
      <c r="C50" s="105"/>
      <c r="D50" s="106"/>
      <c r="E50" s="106"/>
      <c r="F50" s="106"/>
      <c r="G50" s="110"/>
    </row>
    <row r="51" spans="1:7" s="35" customFormat="1">
      <c r="A51" s="36"/>
      <c r="B51" s="24"/>
      <c r="C51" s="105"/>
      <c r="D51" s="106"/>
      <c r="E51" s="106"/>
      <c r="F51" s="106"/>
      <c r="G51" s="107"/>
    </row>
    <row r="52" spans="1:7" s="35" customFormat="1">
      <c r="A52" s="40"/>
      <c r="B52" s="41"/>
      <c r="C52" s="108"/>
      <c r="D52" s="111"/>
      <c r="E52" s="111"/>
      <c r="F52" s="106"/>
      <c r="G52" s="110"/>
    </row>
    <row r="53" spans="1:7" s="35" customFormat="1">
      <c r="A53" s="40"/>
      <c r="B53" s="41"/>
      <c r="C53" s="108"/>
      <c r="D53" s="111"/>
      <c r="E53" s="111"/>
      <c r="F53" s="106"/>
      <c r="G53" s="110"/>
    </row>
    <row r="54" spans="1:7" s="35" customFormat="1">
      <c r="A54" s="40"/>
      <c r="B54" s="41"/>
      <c r="C54" s="108"/>
      <c r="D54" s="111"/>
      <c r="E54" s="111"/>
      <c r="F54" s="106"/>
      <c r="G54" s="110"/>
    </row>
    <row r="55" spans="1:7" s="35" customFormat="1">
      <c r="A55" s="40"/>
      <c r="B55" s="41"/>
      <c r="C55" s="105"/>
      <c r="D55" s="106"/>
      <c r="E55" s="106"/>
      <c r="F55" s="106"/>
      <c r="G55" s="110"/>
    </row>
  </sheetData>
  <sortState ref="B31:G44">
    <sortCondition descending="1" ref="G31:G44"/>
  </sortState>
  <mergeCells count="10">
    <mergeCell ref="A5:G5"/>
    <mergeCell ref="A6:G6"/>
    <mergeCell ref="A7:G7"/>
    <mergeCell ref="A13:A14"/>
    <mergeCell ref="B13:B14"/>
    <mergeCell ref="C13:C14"/>
    <mergeCell ref="D13:D14"/>
    <mergeCell ref="E13:E14"/>
    <mergeCell ref="F13:F14"/>
    <mergeCell ref="G13:G14"/>
  </mergeCells>
  <printOptions horizontalCentered="1"/>
  <pageMargins left="0.39370078740157483" right="0.39370078740157483" top="0.59055118110236227" bottom="0.59055118110236227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opLeftCell="A10" workbookViewId="0">
      <selection activeCell="I30" sqref="I30"/>
    </sheetView>
  </sheetViews>
  <sheetFormatPr defaultRowHeight="12"/>
  <cols>
    <col min="1" max="1" width="4.42578125" style="10" customWidth="1"/>
    <col min="2" max="2" width="19.85546875" style="30" customWidth="1"/>
    <col min="3" max="3" width="31.5703125" style="10" bestFit="1" customWidth="1"/>
    <col min="4" max="6" width="4.7109375" style="10" customWidth="1"/>
    <col min="7" max="7" width="4.7109375" style="27" customWidth="1"/>
    <col min="8" max="16384" width="9.140625" style="10"/>
  </cols>
  <sheetData>
    <row r="1" spans="1:7" ht="12" customHeight="1">
      <c r="A1" s="7" t="str">
        <f>NASLOVNICA!A1</f>
        <v>ŽUPANIJSKI ŠKOLSKI SPORTSKI SAVEZ KRAPINSKO-ZAGORSKE ŽUPANIJE</v>
      </c>
      <c r="B1" s="8"/>
      <c r="C1" s="7"/>
      <c r="D1" s="7"/>
      <c r="E1" s="7"/>
      <c r="F1" s="7"/>
      <c r="G1" s="9"/>
    </row>
    <row r="2" spans="1:7" s="12" customFormat="1" ht="12.75" customHeight="1">
      <c r="A2" s="7" t="s">
        <v>69</v>
      </c>
      <c r="B2" s="11"/>
      <c r="C2" s="11"/>
      <c r="D2" s="11"/>
      <c r="E2" s="11"/>
      <c r="F2" s="11"/>
      <c r="G2" s="11"/>
    </row>
    <row r="3" spans="1:7" s="12" customFormat="1" ht="9.9499999999999993" customHeight="1">
      <c r="A3" s="11"/>
      <c r="B3" s="11"/>
      <c r="C3" s="11"/>
      <c r="D3" s="11"/>
      <c r="E3" s="11"/>
      <c r="F3" s="11"/>
      <c r="G3" s="11"/>
    </row>
    <row r="4" spans="1:7" s="15" customFormat="1" ht="9.9499999999999993" customHeight="1">
      <c r="A4" s="13"/>
      <c r="B4" s="14"/>
      <c r="C4" s="14"/>
      <c r="D4" s="14"/>
      <c r="E4" s="14"/>
      <c r="F4" s="14"/>
      <c r="G4" s="14"/>
    </row>
    <row r="5" spans="1:7" s="16" customFormat="1" ht="15.75" customHeight="1">
      <c r="A5" s="89" t="str">
        <f>NASLOVNICA!A12</f>
        <v>ŽUPANIJSKO ŠKOLSKO NATJECANJE U STRELJAŠTVU</v>
      </c>
      <c r="B5" s="89"/>
      <c r="C5" s="89"/>
      <c r="D5" s="89"/>
      <c r="E5" s="89"/>
      <c r="F5" s="89"/>
      <c r="G5" s="89"/>
    </row>
    <row r="6" spans="1:7" s="16" customFormat="1" ht="15.75" customHeight="1">
      <c r="A6" s="89" t="str">
        <f>NASLOVNICA!A13</f>
        <v>U GAĐANJU SERIJSKOM ZRAČNOM PUŠKOM</v>
      </c>
      <c r="B6" s="89"/>
      <c r="C6" s="89"/>
      <c r="D6" s="89"/>
      <c r="E6" s="89"/>
      <c r="F6" s="89"/>
      <c r="G6" s="89"/>
    </row>
    <row r="7" spans="1:7" s="16" customFormat="1" ht="15.75" customHeight="1">
      <c r="A7" s="114" t="str">
        <f>NASLOVNICA!A37&amp;", "&amp;NASLOVNICA!A38</f>
        <v xml:space="preserve">Streljana SD Veliko Trgovišće, Augusta Šenoe 2 , Veliko Trgovišće 24.svibnja 2018. </v>
      </c>
      <c r="B7" s="114"/>
      <c r="C7" s="114"/>
      <c r="D7" s="114"/>
      <c r="E7" s="114"/>
      <c r="F7" s="114"/>
      <c r="G7" s="114"/>
    </row>
    <row r="8" spans="1:7" ht="9.9499999999999993" customHeight="1">
      <c r="A8" s="17"/>
      <c r="B8" s="18"/>
      <c r="C8" s="17"/>
      <c r="D8" s="17"/>
      <c r="E8" s="17"/>
      <c r="F8" s="17"/>
      <c r="G8" s="17"/>
    </row>
    <row r="9" spans="1:7" ht="9.9499999999999993" customHeight="1">
      <c r="A9" s="7"/>
      <c r="B9" s="8"/>
      <c r="C9" s="7"/>
      <c r="D9" s="7"/>
      <c r="E9" s="7"/>
      <c r="F9" s="7"/>
      <c r="G9" s="9"/>
    </row>
    <row r="10" spans="1:7">
      <c r="A10" s="19" t="s">
        <v>86</v>
      </c>
      <c r="B10" s="20"/>
      <c r="C10" s="7"/>
      <c r="D10" s="7"/>
      <c r="E10" s="7"/>
      <c r="F10" s="7"/>
      <c r="G10" s="9"/>
    </row>
    <row r="11" spans="1:7">
      <c r="A11" s="19" t="s">
        <v>2</v>
      </c>
      <c r="B11" s="20"/>
      <c r="C11" s="7"/>
      <c r="D11" s="7"/>
      <c r="E11" s="7"/>
      <c r="F11" s="7"/>
      <c r="G11" s="9"/>
    </row>
    <row r="12" spans="1:7" ht="6" customHeight="1">
      <c r="A12" s="19"/>
      <c r="B12" s="20"/>
      <c r="C12" s="7"/>
      <c r="D12" s="7"/>
      <c r="E12" s="7"/>
      <c r="F12" s="7"/>
      <c r="G12" s="9"/>
    </row>
    <row r="13" spans="1:7" s="21" customFormat="1" ht="11.25">
      <c r="A13" s="90" t="s">
        <v>3</v>
      </c>
      <c r="B13" s="91" t="s">
        <v>4</v>
      </c>
      <c r="C13" s="90" t="s">
        <v>5</v>
      </c>
      <c r="D13" s="92"/>
      <c r="E13" s="90" t="s">
        <v>6</v>
      </c>
      <c r="F13" s="92" t="s">
        <v>7</v>
      </c>
      <c r="G13" s="94" t="s">
        <v>8</v>
      </c>
    </row>
    <row r="14" spans="1:7" s="21" customFormat="1" ht="11.25">
      <c r="A14" s="90"/>
      <c r="B14" s="91"/>
      <c r="C14" s="90"/>
      <c r="D14" s="93"/>
      <c r="E14" s="90"/>
      <c r="F14" s="93"/>
      <c r="G14" s="94"/>
    </row>
    <row r="15" spans="1:7" ht="9" customHeight="1">
      <c r="A15" s="17"/>
      <c r="B15" s="18"/>
      <c r="C15" s="17"/>
      <c r="D15" s="17"/>
      <c r="E15" s="17"/>
      <c r="F15" s="17"/>
      <c r="G15" s="9"/>
    </row>
    <row r="16" spans="1:7" s="27" customFormat="1" ht="12" customHeight="1">
      <c r="A16" s="22">
        <v>1</v>
      </c>
      <c r="B16" s="23" t="s">
        <v>12</v>
      </c>
      <c r="C16" s="9" t="s">
        <v>70</v>
      </c>
      <c r="D16" s="24"/>
      <c r="E16" s="25">
        <v>94</v>
      </c>
      <c r="F16" s="25">
        <v>88</v>
      </c>
      <c r="G16" s="26">
        <f>SUM(E16:F16)</f>
        <v>182</v>
      </c>
    </row>
    <row r="17" spans="1:7" s="27" customFormat="1" ht="12" customHeight="1">
      <c r="A17" s="22">
        <v>2</v>
      </c>
      <c r="B17" s="23" t="s">
        <v>11</v>
      </c>
      <c r="C17" s="9" t="s">
        <v>73</v>
      </c>
      <c r="D17" s="24"/>
      <c r="E17" s="25">
        <v>87</v>
      </c>
      <c r="F17" s="25">
        <v>94</v>
      </c>
      <c r="G17" s="26">
        <f>SUM(E17:F17)</f>
        <v>181</v>
      </c>
    </row>
    <row r="18" spans="1:7" s="27" customFormat="1" ht="12" customHeight="1">
      <c r="A18" s="22">
        <v>3</v>
      </c>
      <c r="B18" s="23" t="s">
        <v>10</v>
      </c>
      <c r="C18" s="9" t="s">
        <v>73</v>
      </c>
      <c r="D18" s="24"/>
      <c r="E18" s="25">
        <v>88</v>
      </c>
      <c r="F18" s="25">
        <v>90</v>
      </c>
      <c r="G18" s="26">
        <f>SUM(E18:F18)</f>
        <v>178</v>
      </c>
    </row>
    <row r="19" spans="1:7" s="27" customFormat="1" ht="12" customHeight="1">
      <c r="A19" s="22">
        <v>4</v>
      </c>
      <c r="B19" s="23" t="s">
        <v>74</v>
      </c>
      <c r="C19" s="9" t="s">
        <v>73</v>
      </c>
      <c r="D19" s="24"/>
      <c r="E19" s="25">
        <v>80</v>
      </c>
      <c r="F19" s="25">
        <v>85</v>
      </c>
      <c r="G19" s="26">
        <f>SUM(E19:F19)</f>
        <v>165</v>
      </c>
    </row>
    <row r="20" spans="1:7" s="27" customFormat="1" ht="12" customHeight="1">
      <c r="A20" s="22"/>
      <c r="B20" s="23"/>
      <c r="C20" s="9"/>
      <c r="D20" s="24"/>
      <c r="E20" s="25"/>
      <c r="F20" s="25"/>
      <c r="G20" s="26"/>
    </row>
    <row r="21" spans="1:7" s="27" customFormat="1" ht="12" customHeight="1">
      <c r="A21" s="22"/>
      <c r="B21" s="23"/>
      <c r="C21" s="9"/>
      <c r="D21" s="24"/>
      <c r="E21" s="25"/>
      <c r="F21" s="25"/>
      <c r="G21" s="26"/>
    </row>
    <row r="22" spans="1:7" s="27" customFormat="1" ht="12" customHeight="1">
      <c r="A22" s="22"/>
      <c r="B22" s="23"/>
      <c r="C22" s="9"/>
      <c r="D22" s="24"/>
      <c r="E22" s="25"/>
      <c r="F22" s="25"/>
      <c r="G22" s="26"/>
    </row>
    <row r="23" spans="1:7" s="27" customFormat="1" ht="12" customHeight="1">
      <c r="A23" s="22"/>
      <c r="B23" s="23"/>
      <c r="C23" s="9"/>
      <c r="D23" s="24"/>
      <c r="E23" s="25"/>
      <c r="F23" s="25"/>
      <c r="G23" s="26"/>
    </row>
    <row r="24" spans="1:7" s="27" customFormat="1" collapsed="1">
      <c r="A24" s="22"/>
      <c r="B24" s="23"/>
      <c r="C24" s="9"/>
      <c r="D24" s="24"/>
      <c r="E24" s="25"/>
      <c r="F24" s="25"/>
      <c r="G24" s="26"/>
    </row>
    <row r="25" spans="1:7" s="27" customFormat="1">
      <c r="A25" s="28"/>
      <c r="B25" s="29"/>
      <c r="C25" s="28"/>
      <c r="D25" s="28"/>
      <c r="E25" s="28"/>
      <c r="F25" s="28"/>
      <c r="G25" s="28"/>
    </row>
    <row r="26" spans="1:7" s="27" customFormat="1">
      <c r="A26" s="10"/>
      <c r="B26" s="30"/>
      <c r="C26" s="10"/>
      <c r="D26" s="10"/>
      <c r="E26" s="10"/>
      <c r="F26" s="10"/>
    </row>
    <row r="27" spans="1:7" s="27" customFormat="1">
      <c r="A27" s="31" t="str">
        <f>A10</f>
        <v>10 m zračna puška djevojčice</v>
      </c>
      <c r="B27" s="32"/>
      <c r="C27" s="10"/>
      <c r="D27" s="10"/>
      <c r="E27" s="10"/>
      <c r="F27" s="10"/>
    </row>
    <row r="28" spans="1:7" s="27" customFormat="1" ht="12" customHeight="1">
      <c r="A28" s="33" t="s">
        <v>13</v>
      </c>
      <c r="B28" s="34"/>
      <c r="C28" s="35"/>
      <c r="D28" s="35"/>
      <c r="E28" s="35"/>
      <c r="F28" s="35"/>
      <c r="G28" s="12"/>
    </row>
    <row r="29" spans="1:7" s="27" customFormat="1" collapsed="1">
      <c r="A29" s="35"/>
      <c r="B29" s="34"/>
      <c r="C29" s="35"/>
      <c r="D29" s="35"/>
      <c r="E29" s="35"/>
      <c r="F29" s="10"/>
      <c r="G29" s="12"/>
    </row>
    <row r="30" spans="1:7" s="27" customFormat="1" collapsed="1">
      <c r="A30" s="36">
        <v>1</v>
      </c>
      <c r="B30" s="24" t="s">
        <v>9</v>
      </c>
      <c r="C30" s="35"/>
      <c r="D30" s="37"/>
      <c r="E30" s="37"/>
      <c r="F30" s="38"/>
      <c r="G30" s="39">
        <f>IF(AND(F31="",F32="",F33=""),"",SUM(F31:F33))</f>
        <v>524</v>
      </c>
    </row>
    <row r="31" spans="1:7" s="27" customFormat="1">
      <c r="A31" s="40"/>
      <c r="B31" s="41" t="str">
        <f>B30</f>
        <v>VELIKO TRGOVIŠĆE, Veliko Trgovišće</v>
      </c>
      <c r="C31" s="10" t="s">
        <v>74</v>
      </c>
      <c r="D31" s="81"/>
      <c r="E31" s="81"/>
      <c r="F31" s="38">
        <v>165</v>
      </c>
      <c r="G31" s="42">
        <f>IF(AND(F31="",F32="",F33=""),"",SUM(F31:F33))</f>
        <v>524</v>
      </c>
    </row>
    <row r="32" spans="1:7" s="27" customFormat="1">
      <c r="A32" s="40"/>
      <c r="B32" s="41" t="str">
        <f>B30</f>
        <v>VELIKO TRGOVIŠĆE, Veliko Trgovišće</v>
      </c>
      <c r="C32" s="8" t="s">
        <v>10</v>
      </c>
      <c r="D32" s="81"/>
      <c r="E32" s="81"/>
      <c r="F32" s="38">
        <v>178</v>
      </c>
      <c r="G32" s="42">
        <f>IF(AND(F31="",F32="",F33=""),"",SUM(F31:F33))</f>
        <v>524</v>
      </c>
    </row>
    <row r="33" spans="1:7" s="27" customFormat="1">
      <c r="A33" s="40"/>
      <c r="B33" s="41" t="str">
        <f>B30</f>
        <v>VELIKO TRGOVIŠĆE, Veliko Trgovišće</v>
      </c>
      <c r="C33" s="8" t="s">
        <v>11</v>
      </c>
      <c r="D33" s="81"/>
      <c r="E33" s="81"/>
      <c r="F33" s="38">
        <v>181</v>
      </c>
      <c r="G33" s="42">
        <f>IF(AND(F31="",F32="",F33=""),"",SUM(F31:F33))</f>
        <v>524</v>
      </c>
    </row>
    <row r="34" spans="1:7" s="27" customFormat="1">
      <c r="A34" s="40"/>
      <c r="B34" s="41" t="str">
        <f>B30</f>
        <v>VELIKO TRGOVIŠĆE, Veliko Trgovišće</v>
      </c>
      <c r="C34" s="35"/>
      <c r="D34" s="38"/>
      <c r="E34" s="38"/>
      <c r="F34" s="38"/>
      <c r="G34" s="42">
        <f>IF(AND(F31="",F32="",F33=""),"",SUM(F31:F33))</f>
        <v>524</v>
      </c>
    </row>
    <row r="35" spans="1:7" s="35" customFormat="1">
      <c r="A35" s="10"/>
      <c r="B35" s="30"/>
      <c r="C35" s="10"/>
      <c r="D35" s="10"/>
      <c r="E35" s="10"/>
      <c r="F35" s="10"/>
      <c r="G35" s="27"/>
    </row>
    <row r="36" spans="1:7" s="35" customFormat="1">
      <c r="A36" s="10"/>
      <c r="B36" s="30"/>
      <c r="C36" s="10"/>
      <c r="D36" s="10"/>
      <c r="E36" s="10"/>
      <c r="F36" s="10"/>
      <c r="G36" s="27"/>
    </row>
    <row r="37" spans="1:7" customFormat="1" ht="15">
      <c r="A37" s="19"/>
      <c r="B37" s="20"/>
      <c r="C37" s="7"/>
      <c r="D37" s="7"/>
      <c r="E37" s="7"/>
      <c r="F37" s="7"/>
      <c r="G37" s="9"/>
    </row>
    <row r="38" spans="1:7" customFormat="1" ht="15">
      <c r="A38" s="19"/>
      <c r="B38" s="20"/>
      <c r="C38" s="7"/>
      <c r="D38" s="7"/>
      <c r="E38" s="7"/>
      <c r="F38" s="7"/>
      <c r="G38" s="9"/>
    </row>
    <row r="39" spans="1:7" customFormat="1" ht="15">
      <c r="A39" s="19"/>
      <c r="B39" s="20"/>
      <c r="C39" s="7"/>
      <c r="D39" s="7"/>
      <c r="E39" s="7"/>
      <c r="F39" s="7"/>
      <c r="G39" s="9"/>
    </row>
    <row r="40" spans="1:7" customFormat="1" ht="15">
      <c r="A40" s="74"/>
      <c r="B40" s="75"/>
      <c r="C40" s="74"/>
      <c r="D40" s="74"/>
      <c r="E40" s="74"/>
      <c r="F40" s="74"/>
      <c r="G40" s="76"/>
    </row>
    <row r="41" spans="1:7" customFormat="1" ht="15">
      <c r="A41" s="74"/>
      <c r="B41" s="75"/>
      <c r="C41" s="74"/>
      <c r="D41" s="74"/>
      <c r="E41" s="74"/>
      <c r="F41" s="74"/>
      <c r="G41" s="76"/>
    </row>
    <row r="42" spans="1:7" customFormat="1" ht="15">
      <c r="A42" s="17"/>
      <c r="B42" s="18"/>
      <c r="C42" s="17"/>
      <c r="D42" s="17"/>
      <c r="E42" s="17"/>
      <c r="F42" s="17"/>
      <c r="G42" s="9"/>
    </row>
    <row r="43" spans="1:7" customFormat="1" ht="15">
      <c r="A43" s="22"/>
      <c r="B43" s="23"/>
      <c r="C43" s="9"/>
      <c r="D43" s="24"/>
      <c r="E43" s="25"/>
      <c r="F43" s="25"/>
      <c r="G43" s="26"/>
    </row>
    <row r="44" spans="1:7" s="35" customFormat="1">
      <c r="A44" s="10"/>
      <c r="B44" s="30"/>
      <c r="C44" s="10"/>
      <c r="D44" s="10"/>
      <c r="E44" s="10"/>
      <c r="F44" s="10"/>
      <c r="G44" s="27"/>
    </row>
    <row r="45" spans="1:7" s="35" customFormat="1">
      <c r="A45" s="10"/>
      <c r="B45" s="30"/>
      <c r="C45" s="10"/>
      <c r="D45" s="10"/>
      <c r="E45" s="10"/>
      <c r="F45" s="10"/>
      <c r="G45" s="27"/>
    </row>
    <row r="46" spans="1:7" s="35" customFormat="1">
      <c r="A46" s="10"/>
      <c r="B46" s="30"/>
      <c r="C46" s="10"/>
      <c r="D46" s="10"/>
      <c r="E46" s="10"/>
      <c r="F46" s="10"/>
      <c r="G46" s="27"/>
    </row>
    <row r="47" spans="1:7" s="35" customFormat="1">
      <c r="A47" s="10"/>
      <c r="B47" s="30"/>
      <c r="C47" s="10"/>
      <c r="D47" s="10"/>
      <c r="E47" s="10"/>
      <c r="F47" s="10"/>
      <c r="G47" s="27"/>
    </row>
    <row r="48" spans="1:7" s="35" customFormat="1">
      <c r="A48" s="10"/>
      <c r="B48" s="30"/>
      <c r="C48" s="10"/>
      <c r="D48" s="10"/>
      <c r="E48" s="10"/>
      <c r="F48" s="10"/>
      <c r="G48" s="27"/>
    </row>
    <row r="49" spans="1:7" s="35" customFormat="1">
      <c r="A49" s="10"/>
      <c r="B49" s="30"/>
      <c r="C49" s="10"/>
      <c r="D49" s="10"/>
      <c r="E49" s="10"/>
      <c r="F49" s="10"/>
      <c r="G49" s="27"/>
    </row>
    <row r="50" spans="1:7" s="35" customFormat="1">
      <c r="A50" s="10"/>
      <c r="B50" s="30"/>
      <c r="C50" s="10"/>
      <c r="D50" s="10"/>
      <c r="E50" s="10"/>
      <c r="F50" s="10"/>
      <c r="G50" s="27"/>
    </row>
  </sheetData>
  <sortState ref="B16:G19">
    <sortCondition descending="1" ref="G16:G19"/>
  </sortState>
  <mergeCells count="10">
    <mergeCell ref="A5:G5"/>
    <mergeCell ref="A6:G6"/>
    <mergeCell ref="A7:G7"/>
    <mergeCell ref="A13:A14"/>
    <mergeCell ref="B13:B14"/>
    <mergeCell ref="C13:C14"/>
    <mergeCell ref="D13:D14"/>
    <mergeCell ref="E13:E14"/>
    <mergeCell ref="F13:F14"/>
    <mergeCell ref="G13:G14"/>
  </mergeCells>
  <printOptions horizontalCentered="1"/>
  <pageMargins left="0.39370078740157483" right="0.39370078740157483" top="0.59055118110236227" bottom="0.59055118110236227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topLeftCell="A7" zoomScaleSheetLayoutView="100" workbookViewId="0">
      <selection activeCell="F17" sqref="F17"/>
    </sheetView>
  </sheetViews>
  <sheetFormatPr defaultColWidth="8" defaultRowHeight="15"/>
  <cols>
    <col min="1" max="11" width="6" style="51" customWidth="1"/>
    <col min="12" max="12" width="6" style="56" customWidth="1"/>
    <col min="13" max="13" width="11.28515625" style="51" customWidth="1"/>
    <col min="14" max="16384" width="8" style="51"/>
  </cols>
  <sheetData>
    <row r="1" spans="1:19" s="43" customFormat="1" ht="12.75">
      <c r="A1" s="43" t="str">
        <f>NASLOVNICA!A1</f>
        <v>ŽUPANIJSKI ŠKOLSKI SPORTSKI SAVEZ KRAPINSKO-ZAGORSKE ŽUPANIJE</v>
      </c>
    </row>
    <row r="2" spans="1:19" s="43" customFormat="1" ht="12.75">
      <c r="A2" s="43" t="s">
        <v>69</v>
      </c>
    </row>
    <row r="3" spans="1:19" s="43" customFormat="1" ht="12.75"/>
    <row r="5" spans="1:19" s="45" customFormat="1" ht="18">
      <c r="A5" s="96" t="str">
        <f>NASLOVNICA!A12</f>
        <v>ŽUPANIJSKO ŠKOLSKO NATJECANJE U STRELJAŠTVU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44"/>
      <c r="O5" s="44"/>
      <c r="P5" s="44"/>
      <c r="Q5" s="44"/>
      <c r="R5" s="44"/>
      <c r="S5" s="44"/>
    </row>
    <row r="6" spans="1:19" s="47" customFormat="1" ht="15.75" customHeight="1">
      <c r="A6" s="96" t="str">
        <f>NASLOVNICA!A13</f>
        <v>U GAĐANJU SERIJSKOM ZRAČNOM PUŠKOM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6"/>
      <c r="O6" s="46"/>
      <c r="P6" s="46"/>
      <c r="Q6" s="46"/>
      <c r="S6" s="48"/>
    </row>
    <row r="7" spans="1:19" s="16" customFormat="1" ht="15.75" customHeight="1">
      <c r="A7" s="89" t="str">
        <f>NASLOVNICA!A37&amp;", "&amp;NASLOVNICA!A38</f>
        <v xml:space="preserve">Streljana SD Veliko Trgovišće, Augusta Šenoe 2 , Veliko Trgovišće 24.svibnja 2018. 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49"/>
      <c r="O7" s="49"/>
      <c r="P7" s="49"/>
    </row>
    <row r="8" spans="1:19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9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9" s="53" customFormat="1" ht="15.75">
      <c r="A10" s="97" t="s">
        <v>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9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9" s="54" customFormat="1" ht="15.75">
      <c r="F12" s="55"/>
    </row>
    <row r="13" spans="1:19" s="56" customFormat="1">
      <c r="F13" s="57"/>
    </row>
    <row r="14" spans="1:19" s="43" customFormat="1" ht="12.75">
      <c r="A14" s="95" t="s">
        <v>22</v>
      </c>
      <c r="B14" s="95"/>
      <c r="C14" s="95"/>
      <c r="D14" s="95"/>
      <c r="E14" s="95"/>
      <c r="F14" s="77" t="s">
        <v>62</v>
      </c>
      <c r="M14" s="43" t="s">
        <v>63</v>
      </c>
    </row>
    <row r="15" spans="1:19" s="43" customFormat="1" ht="12.75">
      <c r="A15" s="58"/>
      <c r="B15" s="58"/>
      <c r="C15" s="58"/>
      <c r="D15" s="58"/>
      <c r="E15" s="58"/>
      <c r="F15" s="83" t="s">
        <v>67</v>
      </c>
    </row>
    <row r="16" spans="1:19" s="43" customFormat="1" ht="12.75">
      <c r="A16" s="58"/>
      <c r="B16" s="58"/>
      <c r="C16" s="58"/>
      <c r="D16" s="58"/>
      <c r="E16" s="58"/>
      <c r="F16" s="58"/>
    </row>
    <row r="17" spans="1:13" s="43" customFormat="1" ht="12.75">
      <c r="A17" s="95" t="s">
        <v>23</v>
      </c>
      <c r="B17" s="95"/>
      <c r="C17" s="95"/>
      <c r="D17" s="95"/>
      <c r="E17" s="95"/>
      <c r="F17" s="83" t="s">
        <v>84</v>
      </c>
    </row>
    <row r="18" spans="1:13" s="43" customFormat="1" ht="12.75">
      <c r="A18" s="58"/>
      <c r="B18" s="58"/>
      <c r="C18" s="58"/>
      <c r="D18" s="58"/>
      <c r="E18" s="58"/>
      <c r="F18" s="58"/>
    </row>
    <row r="19" spans="1:13" s="43" customFormat="1" ht="12.75">
      <c r="A19" s="58"/>
      <c r="B19" s="58"/>
      <c r="C19" s="58"/>
      <c r="D19" s="58"/>
      <c r="E19" s="58"/>
      <c r="F19" s="58"/>
    </row>
    <row r="20" spans="1:13" s="43" customFormat="1" ht="12.75">
      <c r="A20" s="95" t="s">
        <v>24</v>
      </c>
      <c r="B20" s="95"/>
      <c r="C20" s="95"/>
      <c r="D20" s="95"/>
      <c r="E20" s="95"/>
      <c r="F20" s="83" t="s">
        <v>77</v>
      </c>
    </row>
    <row r="21" spans="1:13" s="43" customFormat="1" ht="12.75">
      <c r="A21" s="58"/>
      <c r="B21" s="58"/>
      <c r="C21" s="58"/>
      <c r="D21" s="58"/>
      <c r="E21" s="58"/>
      <c r="F21" s="83" t="s">
        <v>78</v>
      </c>
      <c r="M21" s="43" t="s">
        <v>81</v>
      </c>
    </row>
    <row r="22" spans="1:13" s="43" customFormat="1" ht="12.75">
      <c r="A22" s="58"/>
      <c r="B22" s="58"/>
      <c r="C22" s="58"/>
      <c r="D22" s="58"/>
      <c r="E22" s="58"/>
      <c r="F22" s="58"/>
    </row>
    <row r="23" spans="1:13" s="43" customFormat="1" ht="12.75">
      <c r="A23" s="58"/>
      <c r="B23" s="58"/>
      <c r="C23" s="58"/>
      <c r="D23" s="58"/>
      <c r="E23" s="58"/>
      <c r="F23" s="58"/>
    </row>
    <row r="24" spans="1:13" s="43" customFormat="1" ht="12.75">
      <c r="A24" s="58"/>
      <c r="B24" s="58"/>
      <c r="C24" s="58"/>
      <c r="D24" s="58"/>
      <c r="E24" s="58"/>
    </row>
    <row r="25" spans="1:13" s="43" customFormat="1" ht="12.75">
      <c r="A25" s="95" t="s">
        <v>25</v>
      </c>
      <c r="B25" s="95"/>
      <c r="C25" s="95"/>
      <c r="D25" s="95"/>
      <c r="E25" s="95"/>
      <c r="F25" s="83" t="s">
        <v>62</v>
      </c>
      <c r="M25" s="43" t="s">
        <v>63</v>
      </c>
    </row>
    <row r="26" spans="1:13" s="43" customFormat="1" ht="12.75">
      <c r="A26" s="58"/>
      <c r="B26" s="58"/>
      <c r="C26" s="58"/>
      <c r="D26" s="58"/>
      <c r="E26" s="58"/>
      <c r="F26" s="43" t="s">
        <v>60</v>
      </c>
      <c r="M26" s="43" t="s">
        <v>80</v>
      </c>
    </row>
    <row r="27" spans="1:13" s="43" customFormat="1" ht="12.75">
      <c r="A27" s="58"/>
      <c r="B27" s="58"/>
      <c r="C27" s="58"/>
      <c r="D27" s="58"/>
      <c r="E27" s="58"/>
      <c r="F27" s="58"/>
    </row>
    <row r="28" spans="1:13" s="43" customFormat="1" ht="12.75">
      <c r="A28" s="58"/>
      <c r="B28" s="58"/>
      <c r="C28" s="58"/>
      <c r="D28" s="58"/>
      <c r="E28" s="58"/>
    </row>
    <row r="29" spans="1:13" s="43" customFormat="1" ht="12.75">
      <c r="A29" s="58"/>
      <c r="B29" s="58"/>
      <c r="C29" s="58"/>
      <c r="D29" s="58"/>
      <c r="E29" s="58"/>
    </row>
    <row r="30" spans="1:13" s="43" customFormat="1" ht="12.75">
      <c r="A30" s="95" t="s">
        <v>26</v>
      </c>
      <c r="B30" s="95"/>
      <c r="C30" s="95"/>
      <c r="D30" s="95"/>
      <c r="E30" s="95"/>
      <c r="F30" s="83" t="s">
        <v>82</v>
      </c>
      <c r="M30" s="43" t="s">
        <v>81</v>
      </c>
    </row>
    <row r="31" spans="1:13" s="43" customFormat="1" ht="12.75">
      <c r="A31" s="58"/>
      <c r="B31" s="58"/>
      <c r="C31" s="58"/>
      <c r="D31" s="58"/>
      <c r="E31" s="58"/>
      <c r="F31" s="83" t="s">
        <v>83</v>
      </c>
    </row>
    <row r="32" spans="1:13" s="43" customFormat="1" ht="12.75">
      <c r="A32" s="58"/>
      <c r="B32" s="58"/>
      <c r="C32" s="58"/>
      <c r="D32" s="58"/>
      <c r="E32" s="58"/>
      <c r="F32" s="58"/>
    </row>
    <row r="33" spans="1:13" s="43" customFormat="1" ht="12.75">
      <c r="A33" s="58"/>
      <c r="B33" s="58"/>
      <c r="C33" s="58"/>
      <c r="D33" s="58"/>
      <c r="E33" s="58"/>
    </row>
    <row r="34" spans="1:13" s="43" customFormat="1" ht="12.75">
      <c r="A34" s="58"/>
      <c r="B34" s="58"/>
      <c r="C34" s="58"/>
      <c r="D34" s="58"/>
      <c r="E34" s="58"/>
    </row>
    <row r="35" spans="1:13" s="43" customFormat="1" ht="12.75">
      <c r="A35" s="95" t="s">
        <v>27</v>
      </c>
      <c r="B35" s="95"/>
      <c r="C35" s="95"/>
      <c r="D35" s="95"/>
      <c r="E35" s="95"/>
      <c r="F35" s="83" t="s">
        <v>79</v>
      </c>
      <c r="M35" s="43" t="s">
        <v>80</v>
      </c>
    </row>
    <row r="36" spans="1:13" s="43" customFormat="1" ht="12.75">
      <c r="A36" s="58"/>
      <c r="B36" s="58"/>
      <c r="C36" s="58"/>
      <c r="D36" s="58"/>
      <c r="E36" s="58"/>
      <c r="F36" s="83" t="s">
        <v>84</v>
      </c>
    </row>
    <row r="37" spans="1:13" s="43" customFormat="1" ht="12.75">
      <c r="A37" s="58"/>
      <c r="B37" s="58"/>
      <c r="C37" s="58"/>
      <c r="D37" s="58"/>
      <c r="E37" s="58"/>
      <c r="F37" s="58"/>
    </row>
    <row r="38" spans="1:13" s="43" customFormat="1" ht="12.75">
      <c r="A38" s="58"/>
      <c r="B38" s="58"/>
      <c r="C38" s="58"/>
      <c r="D38" s="58"/>
      <c r="E38" s="58"/>
      <c r="F38" s="58"/>
    </row>
    <row r="39" spans="1:13" s="43" customFormat="1" ht="12.75">
      <c r="A39" s="58"/>
      <c r="B39" s="58"/>
      <c r="C39" s="58"/>
      <c r="D39" s="58"/>
      <c r="E39" s="58"/>
      <c r="F39" s="58"/>
    </row>
    <row r="40" spans="1:13" s="43" customFormat="1" ht="12.75">
      <c r="A40" s="95" t="s">
        <v>28</v>
      </c>
      <c r="B40" s="95"/>
      <c r="C40" s="95"/>
      <c r="D40" s="95"/>
      <c r="E40" s="95"/>
      <c r="F40" s="73" t="s">
        <v>62</v>
      </c>
      <c r="M40" s="43" t="s">
        <v>63</v>
      </c>
    </row>
    <row r="41" spans="1:13" s="43" customFormat="1" ht="12.75">
      <c r="A41" s="58"/>
      <c r="B41" s="58"/>
      <c r="C41" s="58"/>
      <c r="D41" s="58"/>
      <c r="E41" s="58"/>
      <c r="F41" s="58"/>
    </row>
    <row r="42" spans="1:13" s="43" customFormat="1" ht="12.75">
      <c r="A42" s="58"/>
      <c r="B42" s="58"/>
      <c r="C42" s="58"/>
      <c r="D42" s="58"/>
      <c r="E42" s="58"/>
      <c r="F42" s="58"/>
    </row>
    <row r="43" spans="1:13" s="43" customFormat="1" ht="12.75">
      <c r="A43" s="95" t="s">
        <v>29</v>
      </c>
      <c r="B43" s="95"/>
      <c r="C43" s="95"/>
      <c r="D43" s="95"/>
      <c r="E43" s="95"/>
      <c r="F43" s="72" t="s">
        <v>61</v>
      </c>
    </row>
    <row r="44" spans="1:13" s="54" customFormat="1" ht="15.75">
      <c r="F44" s="55"/>
    </row>
    <row r="45" spans="1:13" s="54" customFormat="1" ht="15.75">
      <c r="F45" s="55"/>
    </row>
    <row r="46" spans="1:13" s="54" customFormat="1" ht="15.75">
      <c r="F46" s="55"/>
    </row>
    <row r="47" spans="1:13" s="54" customFormat="1" ht="15.75">
      <c r="F47" s="55"/>
    </row>
    <row r="48" spans="1:13" s="54" customFormat="1" ht="15.75">
      <c r="F48" s="55"/>
    </row>
    <row r="49" spans="6:6" s="54" customFormat="1" ht="15.75">
      <c r="F49" s="55"/>
    </row>
    <row r="50" spans="6:6" s="54" customFormat="1" ht="15.75">
      <c r="F50" s="55"/>
    </row>
    <row r="51" spans="6:6" s="54" customFormat="1" ht="15.75">
      <c r="F51" s="55"/>
    </row>
    <row r="52" spans="6:6" s="54" customFormat="1" ht="15.75">
      <c r="F52" s="55"/>
    </row>
    <row r="53" spans="6:6" s="54" customFormat="1" ht="15.75">
      <c r="F53" s="55"/>
    </row>
    <row r="54" spans="6:6" s="54" customFormat="1" ht="15.75">
      <c r="F54" s="55"/>
    </row>
    <row r="55" spans="6:6" s="54" customFormat="1" ht="15.75">
      <c r="F55" s="55"/>
    </row>
    <row r="56" spans="6:6" s="54" customFormat="1" ht="15.75">
      <c r="F56" s="55"/>
    </row>
    <row r="57" spans="6:6" s="54" customFormat="1" ht="15.75">
      <c r="F57" s="55"/>
    </row>
    <row r="58" spans="6:6">
      <c r="F58" s="59"/>
    </row>
    <row r="59" spans="6:6">
      <c r="F59" s="59"/>
    </row>
    <row r="60" spans="6:6">
      <c r="F60" s="59"/>
    </row>
    <row r="61" spans="6:6">
      <c r="F61" s="59"/>
    </row>
    <row r="62" spans="6:6">
      <c r="F62" s="59"/>
    </row>
    <row r="63" spans="6:6">
      <c r="F63" s="59"/>
    </row>
  </sheetData>
  <mergeCells count="12">
    <mergeCell ref="A43:E43"/>
    <mergeCell ref="A5:M5"/>
    <mergeCell ref="A6:M6"/>
    <mergeCell ref="A7:M7"/>
    <mergeCell ref="A10:M10"/>
    <mergeCell ref="A14:E14"/>
    <mergeCell ref="A17:E17"/>
    <mergeCell ref="A20:E20"/>
    <mergeCell ref="A25:E25"/>
    <mergeCell ref="A30:E30"/>
    <mergeCell ref="A35:E35"/>
    <mergeCell ref="A40:E40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>
      <selection activeCell="C35" sqref="C35"/>
    </sheetView>
  </sheetViews>
  <sheetFormatPr defaultRowHeight="12.75"/>
  <cols>
    <col min="1" max="1" width="3.7109375" style="1" customWidth="1"/>
    <col min="2" max="2" width="18.5703125" style="1" customWidth="1"/>
    <col min="3" max="12" width="6.7109375" style="1" customWidth="1"/>
    <col min="13" max="16384" width="9.140625" style="1"/>
  </cols>
  <sheetData>
    <row r="1" spans="1:12" s="60" customFormat="1" ht="20.25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60" customFormat="1" ht="15.75">
      <c r="A2" s="86" t="s">
        <v>69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.6" customHeight="1"/>
    <row r="4" spans="1:12" s="15" customFormat="1" ht="15.6" customHeight="1">
      <c r="A4" s="15" t="s">
        <v>31</v>
      </c>
      <c r="D4" s="100" t="str">
        <f>NASLOVNICA!A12</f>
        <v>ŽUPANIJSKO ŠKOLSKO NATJECANJE U STRELJAŠTVU</v>
      </c>
      <c r="E4" s="100"/>
      <c r="F4" s="100"/>
      <c r="G4" s="100"/>
      <c r="H4" s="100"/>
      <c r="I4" s="100"/>
      <c r="J4" s="100"/>
      <c r="K4" s="100"/>
      <c r="L4" s="100"/>
    </row>
    <row r="5" spans="1:12" s="15" customFormat="1" ht="15.6" customHeight="1">
      <c r="D5" s="100" t="str">
        <f>NASLOVNICA!A13</f>
        <v>U GAĐANJU SERIJSKOM ZRAČNOM PUŠKOM</v>
      </c>
      <c r="E5" s="100"/>
      <c r="F5" s="100"/>
      <c r="G5" s="100"/>
      <c r="H5" s="100"/>
      <c r="I5" s="100"/>
      <c r="J5" s="100"/>
      <c r="K5" s="100"/>
      <c r="L5" s="100"/>
    </row>
    <row r="6" spans="1:12" s="15" customFormat="1" ht="15.6" customHeight="1">
      <c r="D6" s="47"/>
      <c r="E6" s="47"/>
      <c r="F6" s="47"/>
      <c r="G6" s="47"/>
      <c r="H6" s="47"/>
      <c r="I6" s="47"/>
      <c r="J6" s="47"/>
      <c r="K6" s="47"/>
      <c r="L6" s="47"/>
    </row>
    <row r="7" spans="1:12" s="15" customFormat="1" ht="15.6" customHeight="1">
      <c r="A7" s="15" t="s">
        <v>32</v>
      </c>
      <c r="D7" s="98" t="str">
        <f>LEFT(NASLOVNICA!A37,SEARCH(",",NASLOVNICA!A37,1)-1)</f>
        <v>Streljana SD Veliko Trgovišće</v>
      </c>
      <c r="E7" s="98"/>
      <c r="F7" s="98"/>
      <c r="G7" s="98"/>
      <c r="H7" s="98"/>
      <c r="I7" s="98"/>
      <c r="J7" s="98"/>
      <c r="K7" s="98"/>
      <c r="L7" s="98"/>
    </row>
    <row r="8" spans="1:12" s="15" customFormat="1" ht="15.6" customHeight="1">
      <c r="D8" s="47"/>
      <c r="E8" s="47"/>
      <c r="F8" s="47"/>
      <c r="G8" s="47"/>
      <c r="H8" s="47"/>
      <c r="I8" s="47"/>
      <c r="J8" s="47"/>
      <c r="K8" s="47"/>
      <c r="L8" s="47"/>
    </row>
    <row r="9" spans="1:12" s="15" customFormat="1" ht="15.6" customHeight="1">
      <c r="A9" s="15" t="s">
        <v>33</v>
      </c>
      <c r="D9" s="98" t="str">
        <f>NASLOVNICA!A38</f>
        <v xml:space="preserve">Veliko Trgovišće 24.svibnja 2018. </v>
      </c>
      <c r="E9" s="98"/>
      <c r="F9" s="98"/>
      <c r="G9" s="98"/>
      <c r="H9" s="98"/>
      <c r="I9" s="98"/>
      <c r="J9" s="98"/>
      <c r="K9" s="98"/>
      <c r="L9" s="98"/>
    </row>
    <row r="10" spans="1:12" s="15" customFormat="1" ht="15.6" customHeight="1">
      <c r="D10" s="47"/>
      <c r="E10" s="47"/>
      <c r="F10" s="47"/>
      <c r="G10" s="47"/>
      <c r="H10" s="47"/>
      <c r="I10" s="47"/>
      <c r="J10" s="47"/>
      <c r="K10" s="47"/>
      <c r="L10" s="47"/>
    </row>
    <row r="11" spans="1:12" s="15" customFormat="1" ht="15.6" customHeight="1">
      <c r="A11" s="15" t="s">
        <v>34</v>
      </c>
      <c r="D11" s="98" t="str">
        <f>RIGHT(NASLOVNICA!A37,LEN(NASLOVNICA!A37)-SEARCH(",",NASLOVNICA!A37,1))</f>
        <v xml:space="preserve"> Augusta Šenoe 2 </v>
      </c>
      <c r="E11" s="98"/>
      <c r="F11" s="98"/>
      <c r="G11" s="98"/>
      <c r="H11" s="98"/>
      <c r="I11" s="98"/>
      <c r="J11" s="98"/>
      <c r="K11" s="98"/>
      <c r="L11" s="98"/>
    </row>
    <row r="12" spans="1:12" s="15" customFormat="1" ht="15.6" customHeight="1">
      <c r="D12" s="47"/>
      <c r="E12" s="47"/>
      <c r="F12" s="47"/>
      <c r="G12" s="47"/>
      <c r="H12" s="47"/>
      <c r="I12" s="47"/>
      <c r="J12" s="47"/>
      <c r="K12" s="47"/>
      <c r="L12" s="47"/>
    </row>
    <row r="13" spans="1:12" s="15" customFormat="1" ht="15.6" customHeight="1">
      <c r="A13" s="15" t="s">
        <v>35</v>
      </c>
      <c r="D13" s="98"/>
      <c r="E13" s="98"/>
      <c r="F13" s="98"/>
      <c r="G13" s="98"/>
      <c r="H13" s="98"/>
      <c r="I13" s="98"/>
      <c r="J13" s="98"/>
      <c r="K13" s="98"/>
      <c r="L13" s="98"/>
    </row>
    <row r="14" spans="1:12" s="15" customFormat="1" ht="15.6" customHeight="1"/>
    <row r="15" spans="1:12" s="15" customFormat="1" ht="15.6" customHeight="1">
      <c r="A15" s="15" t="s">
        <v>36</v>
      </c>
    </row>
    <row r="16" spans="1:12" s="15" customFormat="1" ht="15.6" customHeight="1"/>
    <row r="17" spans="1:12" s="15" customFormat="1" ht="15.6" customHeight="1">
      <c r="B17" s="15" t="s">
        <v>37</v>
      </c>
      <c r="D17" s="104">
        <v>8</v>
      </c>
      <c r="E17" s="104"/>
      <c r="F17" s="104"/>
      <c r="G17" s="104"/>
      <c r="H17" s="104"/>
      <c r="I17" s="104"/>
      <c r="J17" s="104"/>
      <c r="K17" s="104"/>
      <c r="L17" s="104"/>
    </row>
    <row r="18" spans="1:12" s="15" customFormat="1" ht="15.6" customHeight="1">
      <c r="B18" s="15" t="s">
        <v>38</v>
      </c>
      <c r="D18" s="104" t="s">
        <v>39</v>
      </c>
      <c r="E18" s="104"/>
      <c r="F18" s="104"/>
      <c r="G18" s="104"/>
      <c r="H18" s="104"/>
      <c r="I18" s="104"/>
      <c r="J18" s="104"/>
      <c r="K18" s="104"/>
      <c r="L18" s="104"/>
    </row>
    <row r="19" spans="1:12" s="15" customFormat="1" ht="15.6" customHeight="1">
      <c r="B19" s="15" t="s">
        <v>40</v>
      </c>
      <c r="D19" s="104" t="s">
        <v>41</v>
      </c>
      <c r="E19" s="104"/>
      <c r="F19" s="104"/>
      <c r="G19" s="104"/>
      <c r="H19" s="104"/>
      <c r="I19" s="104"/>
      <c r="J19" s="104"/>
      <c r="K19" s="104"/>
      <c r="L19" s="104"/>
    </row>
    <row r="20" spans="1:12" s="15" customFormat="1" ht="15.6" customHeight="1">
      <c r="B20" s="15" t="s">
        <v>42</v>
      </c>
      <c r="D20" s="104" t="s">
        <v>43</v>
      </c>
      <c r="E20" s="104"/>
      <c r="F20" s="104"/>
      <c r="G20" s="104"/>
      <c r="H20" s="104"/>
      <c r="I20" s="104"/>
      <c r="J20" s="104"/>
      <c r="K20" s="104"/>
      <c r="L20" s="104"/>
    </row>
    <row r="21" spans="1:12" s="15" customFormat="1" ht="15.6" customHeight="1"/>
    <row r="22" spans="1:12" s="15" customFormat="1" ht="15.6" customHeight="1">
      <c r="A22" s="15" t="s">
        <v>44</v>
      </c>
      <c r="D22" s="101" t="s">
        <v>45</v>
      </c>
      <c r="E22" s="101"/>
      <c r="F22" s="101"/>
      <c r="G22" s="101"/>
      <c r="H22" s="101"/>
      <c r="I22" s="101"/>
      <c r="J22" s="101"/>
      <c r="K22" s="101"/>
      <c r="L22" s="101"/>
    </row>
    <row r="23" spans="1:12" s="15" customFormat="1" ht="15.6" customHeight="1"/>
    <row r="24" spans="1:12" s="15" customFormat="1" ht="15.6" customHeight="1" thickBot="1">
      <c r="A24" s="15" t="s">
        <v>46</v>
      </c>
      <c r="F24" s="61" t="s">
        <v>47</v>
      </c>
      <c r="G24" s="62" t="s">
        <v>48</v>
      </c>
      <c r="J24" s="63"/>
    </row>
    <row r="25" spans="1:12" s="15" customFormat="1" ht="15.6" customHeight="1"/>
    <row r="26" spans="1:12" s="15" customFormat="1" ht="15.6" customHeight="1">
      <c r="A26" s="15" t="s">
        <v>49</v>
      </c>
    </row>
    <row r="27" spans="1:12" ht="15.6" customHeight="1">
      <c r="A27" s="64"/>
      <c r="B27" s="64"/>
      <c r="G27" s="65"/>
      <c r="H27" s="66"/>
      <c r="J27" s="65"/>
      <c r="K27" s="66"/>
    </row>
    <row r="28" spans="1:12" ht="15.6" customHeight="1">
      <c r="A28" s="64" t="s">
        <v>87</v>
      </c>
      <c r="B28" s="64"/>
      <c r="G28" s="65" t="s">
        <v>50</v>
      </c>
      <c r="H28" s="66">
        <v>9</v>
      </c>
      <c r="J28" s="65" t="s">
        <v>52</v>
      </c>
      <c r="K28" s="66">
        <v>3</v>
      </c>
    </row>
    <row r="29" spans="1:12" ht="15.6" customHeight="1">
      <c r="A29" s="64" t="s">
        <v>88</v>
      </c>
      <c r="B29" s="64"/>
      <c r="G29" s="65" t="s">
        <v>50</v>
      </c>
      <c r="H29" s="66">
        <v>4</v>
      </c>
      <c r="J29" s="65" t="s">
        <v>52</v>
      </c>
      <c r="K29" s="66">
        <v>1</v>
      </c>
    </row>
    <row r="30" spans="1:12" ht="15.6" customHeight="1"/>
    <row r="31" spans="1:12" ht="15.6" customHeight="1">
      <c r="A31" s="15" t="s">
        <v>53</v>
      </c>
      <c r="D31" s="1" t="s">
        <v>54</v>
      </c>
      <c r="F31" s="67" t="s">
        <v>51</v>
      </c>
      <c r="H31" s="1" t="s">
        <v>55</v>
      </c>
      <c r="J31" s="67" t="s">
        <v>51</v>
      </c>
    </row>
    <row r="32" spans="1:12" ht="15.6" customHeight="1">
      <c r="A32" s="15"/>
      <c r="D32" s="68"/>
      <c r="G32" s="68"/>
    </row>
    <row r="33" spans="1:15" ht="15.6" customHeight="1">
      <c r="A33" s="15" t="s">
        <v>56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69"/>
      <c r="N33" s="69"/>
      <c r="O33" s="69"/>
    </row>
    <row r="34" spans="1:15" ht="80.099999999999994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69"/>
      <c r="N34" s="69"/>
      <c r="O34" s="69"/>
    </row>
    <row r="35" spans="1:15" s="15" customFormat="1" ht="15.6" customHeight="1">
      <c r="A35" s="15" t="s">
        <v>57</v>
      </c>
      <c r="C35" s="83" t="s">
        <v>84</v>
      </c>
      <c r="D35" s="70"/>
      <c r="E35" s="70"/>
      <c r="F35" s="70"/>
      <c r="G35" s="70"/>
      <c r="I35" s="15" t="s">
        <v>58</v>
      </c>
    </row>
    <row r="36" spans="1:15" s="15" customFormat="1" ht="15.6" customHeight="1">
      <c r="D36" s="47"/>
      <c r="E36" s="47"/>
      <c r="F36" s="47"/>
    </row>
    <row r="37" spans="1:15" s="15" customFormat="1" ht="15.6" customHeight="1">
      <c r="A37" s="15" t="s">
        <v>59</v>
      </c>
      <c r="C37" s="15" t="s">
        <v>68</v>
      </c>
      <c r="D37" s="70"/>
      <c r="E37" s="70"/>
      <c r="F37" s="70"/>
      <c r="G37" s="70"/>
      <c r="I37" s="71"/>
      <c r="J37" s="71"/>
      <c r="K37" s="71"/>
      <c r="L37" s="71"/>
    </row>
  </sheetData>
  <mergeCells count="15">
    <mergeCell ref="D22:L22"/>
    <mergeCell ref="C33:L33"/>
    <mergeCell ref="A34:L34"/>
    <mergeCell ref="D11:L11"/>
    <mergeCell ref="D13:L13"/>
    <mergeCell ref="D17:L17"/>
    <mergeCell ref="D18:L18"/>
    <mergeCell ref="D19:L19"/>
    <mergeCell ref="D20:L20"/>
    <mergeCell ref="D9:L9"/>
    <mergeCell ref="A1:L1"/>
    <mergeCell ref="A2:L2"/>
    <mergeCell ref="D4:L4"/>
    <mergeCell ref="D5:L5"/>
    <mergeCell ref="D7:L7"/>
  </mergeCells>
  <printOptions horizontalCentered="1"/>
  <pageMargins left="0.55118110236220474" right="0.55118110236220474" top="0.59055118110236227" bottom="0.59055118110236227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NASLOVNICA</vt:lpstr>
      <vt:lpstr>Dječaci</vt:lpstr>
      <vt:lpstr>Djevojčice</vt:lpstr>
      <vt:lpstr>SLUŽBE</vt:lpstr>
      <vt:lpstr>IZVJEŠĆE TD</vt:lpstr>
      <vt:lpstr>Dječaci!Print_Area</vt:lpstr>
      <vt:lpstr>Djevojčice!Print_Area</vt:lpstr>
      <vt:lpstr>'IZVJEŠĆE TD'!Print_Area</vt:lpstr>
      <vt:lpstr>NASLOVNICA!Print_Area</vt:lpstr>
      <vt:lpstr>SLUŽBE!Print_Area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2018-05-24T08:52:01Z</dcterms:modified>
</cp:coreProperties>
</file>