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4240" windowHeight="1374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E309" i="9"/>
  <c r="B309" i="9" s="1"/>
  <c r="F308" i="9"/>
  <c r="H307" i="9"/>
  <c r="G307" i="9"/>
  <c r="F307" i="9"/>
  <c r="E307" i="9"/>
  <c r="B307" i="9" s="1"/>
  <c r="H306" i="9"/>
  <c r="G306" i="9"/>
  <c r="F306" i="9"/>
  <c r="E306" i="9"/>
  <c r="B306" i="9"/>
  <c r="H305" i="9"/>
  <c r="G305" i="9"/>
  <c r="F305" i="9"/>
  <c r="E305" i="9"/>
  <c r="B305" i="9" s="1"/>
  <c r="H304" i="9"/>
  <c r="G304" i="9"/>
  <c r="F304" i="9"/>
  <c r="H303" i="9"/>
  <c r="G303" i="9"/>
  <c r="F303" i="9"/>
  <c r="H302" i="9"/>
  <c r="G302" i="9"/>
  <c r="F302" i="9"/>
  <c r="E302" i="9"/>
  <c r="B302" i="9" s="1"/>
  <c r="H301" i="9"/>
  <c r="G301" i="9"/>
  <c r="F301" i="9"/>
  <c r="H300" i="9"/>
  <c r="G300" i="9"/>
  <c r="F300" i="9"/>
  <c r="H299" i="9"/>
  <c r="G299" i="9"/>
  <c r="F299" i="9"/>
  <c r="H298" i="9"/>
  <c r="G298" i="9"/>
  <c r="F298" i="9"/>
  <c r="H297" i="9"/>
  <c r="G297" i="9"/>
  <c r="F297" i="9"/>
  <c r="H296" i="9"/>
  <c r="G296" i="9"/>
  <c r="F296" i="9"/>
  <c r="H295" i="9"/>
  <c r="G295" i="9"/>
  <c r="F295" i="9"/>
  <c r="H294" i="9"/>
  <c r="G294" i="9"/>
  <c r="F294" i="9"/>
  <c r="H293" i="9"/>
  <c r="G293" i="9"/>
  <c r="F293" i="9"/>
  <c r="H292" i="9"/>
  <c r="G292" i="9"/>
  <c r="F292" i="9"/>
  <c r="E292" i="9"/>
  <c r="B292" i="9"/>
  <c r="F291" i="9"/>
  <c r="F290" i="9"/>
  <c r="H289" i="9"/>
  <c r="G289" i="9"/>
  <c r="F289" i="9"/>
  <c r="E289" i="9"/>
  <c r="B289" i="9" s="1"/>
  <c r="H288" i="9"/>
  <c r="G288" i="9"/>
  <c r="F288" i="9"/>
  <c r="H287" i="9"/>
  <c r="G287" i="9"/>
  <c r="F287" i="9"/>
  <c r="H286" i="9"/>
  <c r="G286" i="9"/>
  <c r="F286" i="9"/>
  <c r="F285" i="9"/>
  <c r="H284" i="9"/>
  <c r="G284" i="9"/>
  <c r="F284" i="9"/>
  <c r="H283" i="9"/>
  <c r="E283" i="9" s="1"/>
  <c r="B283" i="9" s="1"/>
  <c r="G283" i="9"/>
  <c r="F283" i="9"/>
  <c r="H282" i="9"/>
  <c r="G282" i="9"/>
  <c r="F282" i="9"/>
  <c r="F281" i="9"/>
  <c r="F280" i="9"/>
  <c r="F279" i="9"/>
  <c r="F278" i="9"/>
  <c r="F277" i="9"/>
  <c r="F276" i="9"/>
  <c r="L275" i="9"/>
  <c r="F275" i="9" s="1"/>
  <c r="H275" i="9"/>
  <c r="F274" i="9"/>
  <c r="I273" i="9"/>
  <c r="E273" i="9" s="1"/>
  <c r="B273" i="9" s="1"/>
  <c r="H273" i="9"/>
  <c r="F273" i="9"/>
  <c r="E272" i="9"/>
  <c r="M271" i="9"/>
  <c r="L271" i="9"/>
  <c r="F271" i="9" s="1"/>
  <c r="E271" i="9"/>
  <c r="M270" i="9"/>
  <c r="L270" i="9"/>
  <c r="F270" i="9"/>
  <c r="E270" i="9"/>
  <c r="B270" i="9"/>
  <c r="M269" i="9"/>
  <c r="L269" i="9"/>
  <c r="F269" i="9" s="1"/>
  <c r="E269" i="9"/>
  <c r="M268" i="9"/>
  <c r="L268" i="9"/>
  <c r="F268" i="9"/>
  <c r="E268" i="9"/>
  <c r="B268" i="9"/>
  <c r="M267" i="9"/>
  <c r="L267" i="9"/>
  <c r="F267" i="9" s="1"/>
  <c r="E267" i="9"/>
  <c r="M266" i="9"/>
  <c r="L266" i="9"/>
  <c r="F266" i="9"/>
  <c r="E266" i="9"/>
  <c r="B266" i="9"/>
  <c r="M265" i="9"/>
  <c r="L265" i="9"/>
  <c r="F265" i="9" s="1"/>
  <c r="E265" i="9"/>
  <c r="M264" i="9"/>
  <c r="L264" i="9"/>
  <c r="F264" i="9"/>
  <c r="E264" i="9"/>
  <c r="B264" i="9"/>
  <c r="M263" i="9"/>
  <c r="L263" i="9"/>
  <c r="F263" i="9" s="1"/>
  <c r="E263" i="9"/>
  <c r="M262" i="9"/>
  <c r="L262" i="9"/>
  <c r="F262" i="9"/>
  <c r="E262" i="9"/>
  <c r="B262" i="9"/>
  <c r="M261" i="9"/>
  <c r="L261" i="9"/>
  <c r="F261" i="9" s="1"/>
  <c r="E261" i="9"/>
  <c r="M260" i="9"/>
  <c r="L260" i="9"/>
  <c r="F260" i="9"/>
  <c r="E260" i="9"/>
  <c r="B260" i="9"/>
  <c r="M259" i="9"/>
  <c r="L259" i="9"/>
  <c r="F259" i="9" s="1"/>
  <c r="E259" i="9"/>
  <c r="M258" i="9"/>
  <c r="L258" i="9"/>
  <c r="F258" i="9"/>
  <c r="E258" i="9"/>
  <c r="B258" i="9"/>
  <c r="M257" i="9"/>
  <c r="L257" i="9"/>
  <c r="F257" i="9" s="1"/>
  <c r="E257" i="9"/>
  <c r="M256" i="9"/>
  <c r="L256" i="9"/>
  <c r="F256" i="9"/>
  <c r="E256" i="9"/>
  <c r="B256" i="9"/>
  <c r="M255" i="9"/>
  <c r="L255" i="9"/>
  <c r="F255" i="9" s="1"/>
  <c r="E255" i="9"/>
  <c r="M254" i="9"/>
  <c r="L254" i="9"/>
  <c r="F254" i="9"/>
  <c r="E254" i="9"/>
  <c r="B254" i="9"/>
  <c r="M253" i="9"/>
  <c r="L253" i="9"/>
  <c r="F253" i="9" s="1"/>
  <c r="E253" i="9"/>
  <c r="M252" i="9"/>
  <c r="L252" i="9"/>
  <c r="F252" i="9"/>
  <c r="E252" i="9"/>
  <c r="B252" i="9"/>
  <c r="M251" i="9"/>
  <c r="L251" i="9"/>
  <c r="F251" i="9" s="1"/>
  <c r="E251" i="9"/>
  <c r="M250" i="9"/>
  <c r="L250" i="9"/>
  <c r="F250" i="9"/>
  <c r="E250" i="9"/>
  <c r="B250" i="9"/>
  <c r="M249" i="9"/>
  <c r="L249" i="9"/>
  <c r="F249" i="9" s="1"/>
  <c r="E249" i="9"/>
  <c r="M248" i="9"/>
  <c r="L248" i="9"/>
  <c r="F248" i="9"/>
  <c r="E248" i="9"/>
  <c r="B248" i="9"/>
  <c r="M247" i="9"/>
  <c r="L247" i="9"/>
  <c r="F247" i="9" s="1"/>
  <c r="E247" i="9"/>
  <c r="M246" i="9"/>
  <c r="L246" i="9"/>
  <c r="F246" i="9"/>
  <c r="E246" i="9"/>
  <c r="B246" i="9"/>
  <c r="M245" i="9"/>
  <c r="L245" i="9"/>
  <c r="F245" i="9" s="1"/>
  <c r="E245" i="9"/>
  <c r="M244" i="9"/>
  <c r="L244" i="9"/>
  <c r="F244" i="9"/>
  <c r="E244" i="9"/>
  <c r="B244" i="9"/>
  <c r="M243" i="9"/>
  <c r="L243" i="9"/>
  <c r="F243" i="9" s="1"/>
  <c r="E243" i="9"/>
  <c r="M242" i="9"/>
  <c r="L242" i="9"/>
  <c r="F242" i="9"/>
  <c r="E242" i="9"/>
  <c r="B242" i="9"/>
  <c r="M241" i="9"/>
  <c r="L241" i="9"/>
  <c r="F241" i="9" s="1"/>
  <c r="E241" i="9"/>
  <c r="M240" i="9"/>
  <c r="L240" i="9"/>
  <c r="F240" i="9"/>
  <c r="E240" i="9"/>
  <c r="B240" i="9"/>
  <c r="M239" i="9"/>
  <c r="L239" i="9"/>
  <c r="F239" i="9" s="1"/>
  <c r="E239" i="9"/>
  <c r="M238" i="9"/>
  <c r="L238" i="9"/>
  <c r="F238" i="9"/>
  <c r="E238" i="9"/>
  <c r="B238" i="9"/>
  <c r="M237" i="9"/>
  <c r="L237" i="9"/>
  <c r="F237" i="9" s="1"/>
  <c r="E237" i="9"/>
  <c r="B237" i="9"/>
  <c r="M236" i="9"/>
  <c r="L236" i="9"/>
  <c r="F236" i="9" s="1"/>
  <c r="E236" i="9"/>
  <c r="B236" i="9" s="1"/>
  <c r="M235" i="9"/>
  <c r="L235" i="9"/>
  <c r="F235" i="9"/>
  <c r="E235" i="9"/>
  <c r="B235" i="9"/>
  <c r="M234" i="9"/>
  <c r="L234" i="9"/>
  <c r="F234" i="9" s="1"/>
  <c r="E234" i="9"/>
  <c r="B234" i="9" s="1"/>
  <c r="M233" i="9"/>
  <c r="L233" i="9"/>
  <c r="F233" i="9"/>
  <c r="E233" i="9"/>
  <c r="B233" i="9"/>
  <c r="M232" i="9"/>
  <c r="L232" i="9"/>
  <c r="F232" i="9" s="1"/>
  <c r="E232" i="9"/>
  <c r="B232" i="9" s="1"/>
  <c r="M231" i="9"/>
  <c r="L231" i="9"/>
  <c r="F231" i="9"/>
  <c r="E231" i="9"/>
  <c r="B231" i="9"/>
  <c r="M230" i="9"/>
  <c r="L230" i="9"/>
  <c r="F230" i="9" s="1"/>
  <c r="E230" i="9"/>
  <c r="B230" i="9" s="1"/>
  <c r="M229" i="9"/>
  <c r="L229" i="9"/>
  <c r="F229" i="9"/>
  <c r="E229" i="9"/>
  <c r="B229" i="9"/>
  <c r="M228" i="9"/>
  <c r="L228" i="9"/>
  <c r="F228" i="9" s="1"/>
  <c r="E228" i="9"/>
  <c r="B228" i="9" s="1"/>
  <c r="M227" i="9"/>
  <c r="L227" i="9"/>
  <c r="F227" i="9"/>
  <c r="E227" i="9"/>
  <c r="B227" i="9"/>
  <c r="M226" i="9"/>
  <c r="L226" i="9"/>
  <c r="F226" i="9" s="1"/>
  <c r="E226" i="9"/>
  <c r="B226" i="9" s="1"/>
  <c r="M225" i="9"/>
  <c r="L225" i="9"/>
  <c r="F225" i="9"/>
  <c r="E225" i="9"/>
  <c r="B225" i="9"/>
  <c r="M224" i="9"/>
  <c r="L224" i="9"/>
  <c r="F224" i="9" s="1"/>
  <c r="E224" i="9"/>
  <c r="B224" i="9" s="1"/>
  <c r="M223" i="9"/>
  <c r="L223" i="9"/>
  <c r="F223" i="9"/>
  <c r="E223" i="9"/>
  <c r="B223" i="9"/>
  <c r="M222" i="9"/>
  <c r="L222" i="9"/>
  <c r="F222" i="9" s="1"/>
  <c r="E222" i="9"/>
  <c r="B222" i="9" s="1"/>
  <c r="M221" i="9"/>
  <c r="L221" i="9"/>
  <c r="F221" i="9"/>
  <c r="E221" i="9"/>
  <c r="B221" i="9"/>
  <c r="M220" i="9"/>
  <c r="L220" i="9"/>
  <c r="F220" i="9" s="1"/>
  <c r="E220" i="9"/>
  <c r="B220" i="9" s="1"/>
  <c r="M219" i="9"/>
  <c r="L219" i="9"/>
  <c r="F219" i="9"/>
  <c r="E219" i="9"/>
  <c r="B219" i="9"/>
  <c r="M218" i="9"/>
  <c r="L218" i="9"/>
  <c r="E218" i="9"/>
  <c r="M217" i="9"/>
  <c r="L217" i="9"/>
  <c r="F217" i="9" s="1"/>
  <c r="B217" i="9" s="1"/>
  <c r="E217" i="9"/>
  <c r="M216" i="9"/>
  <c r="L216" i="9"/>
  <c r="F216" i="9" s="1"/>
  <c r="E216" i="9"/>
  <c r="B216" i="9" s="1"/>
  <c r="M215" i="9"/>
  <c r="L215" i="9"/>
  <c r="F215" i="9" s="1"/>
  <c r="B215" i="9" s="1"/>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H158" i="9"/>
  <c r="G158" i="9"/>
  <c r="F158" i="9"/>
  <c r="E158" i="9"/>
  <c r="B158" i="9" s="1"/>
  <c r="H157" i="9"/>
  <c r="G157" i="9"/>
  <c r="F157" i="9"/>
  <c r="H156" i="9"/>
  <c r="G156" i="9"/>
  <c r="F156" i="9"/>
  <c r="E156" i="9"/>
  <c r="B156" i="9" s="1"/>
  <c r="H155" i="9"/>
  <c r="G155" i="9"/>
  <c r="F155" i="9"/>
  <c r="H154" i="9"/>
  <c r="G154" i="9"/>
  <c r="F154" i="9"/>
  <c r="E154" i="9"/>
  <c r="B154" i="9" s="1"/>
  <c r="H153" i="9"/>
  <c r="G153" i="9"/>
  <c r="F153" i="9"/>
  <c r="H152" i="9"/>
  <c r="G152" i="9"/>
  <c r="F152" i="9"/>
  <c r="E152" i="9"/>
  <c r="B152" i="9" s="1"/>
  <c r="H151" i="9"/>
  <c r="G151" i="9"/>
  <c r="F151" i="9"/>
  <c r="H150" i="9"/>
  <c r="G150" i="9"/>
  <c r="F150" i="9"/>
  <c r="E150" i="9"/>
  <c r="B150" i="9" s="1"/>
  <c r="H149" i="9"/>
  <c r="G149" i="9"/>
  <c r="F149" i="9"/>
  <c r="H148" i="9"/>
  <c r="G148" i="9"/>
  <c r="F148" i="9"/>
  <c r="E148" i="9"/>
  <c r="B148" i="9" s="1"/>
  <c r="H147" i="9"/>
  <c r="G147" i="9"/>
  <c r="F147" i="9"/>
  <c r="H146" i="9"/>
  <c r="G146" i="9"/>
  <c r="F146" i="9"/>
  <c r="E146" i="9"/>
  <c r="B146" i="9" s="1"/>
  <c r="H145" i="9"/>
  <c r="G145" i="9"/>
  <c r="F145" i="9"/>
  <c r="H144" i="9"/>
  <c r="G144" i="9"/>
  <c r="F144" i="9"/>
  <c r="E144" i="9"/>
  <c r="B144" i="9" s="1"/>
  <c r="F143" i="9"/>
  <c r="H142" i="9"/>
  <c r="G142" i="9"/>
  <c r="F142" i="9"/>
  <c r="E142" i="9"/>
  <c r="B142" i="9" s="1"/>
  <c r="H141" i="9"/>
  <c r="G141" i="9"/>
  <c r="F141" i="9"/>
  <c r="H140" i="9"/>
  <c r="G140" i="9"/>
  <c r="F140" i="9"/>
  <c r="E140" i="9"/>
  <c r="B140" i="9" s="1"/>
  <c r="H139" i="9"/>
  <c r="G139" i="9"/>
  <c r="F139" i="9"/>
  <c r="H138" i="9"/>
  <c r="G138" i="9"/>
  <c r="F138" i="9"/>
  <c r="E138" i="9"/>
  <c r="B138" i="9" s="1"/>
  <c r="H137" i="9"/>
  <c r="G137" i="9"/>
  <c r="F137" i="9"/>
  <c r="H136" i="9"/>
  <c r="G136" i="9"/>
  <c r="F136" i="9"/>
  <c r="E136" i="9"/>
  <c r="B136" i="9" s="1"/>
  <c r="H135" i="9"/>
  <c r="G135" i="9"/>
  <c r="F135" i="9"/>
  <c r="H134" i="9"/>
  <c r="G134" i="9"/>
  <c r="F134" i="9"/>
  <c r="E134" i="9"/>
  <c r="B134" i="9" s="1"/>
  <c r="H133" i="9"/>
  <c r="G133" i="9"/>
  <c r="F133" i="9"/>
  <c r="H132" i="9"/>
  <c r="G132" i="9"/>
  <c r="F132" i="9"/>
  <c r="E132" i="9"/>
  <c r="B132" i="9" s="1"/>
  <c r="H131" i="9"/>
  <c r="G131" i="9"/>
  <c r="F131" i="9"/>
  <c r="H130" i="9"/>
  <c r="G130" i="9"/>
  <c r="F130" i="9"/>
  <c r="E130" i="9"/>
  <c r="B130" i="9" s="1"/>
  <c r="H129" i="9"/>
  <c r="G129" i="9"/>
  <c r="F129" i="9"/>
  <c r="H128" i="9"/>
  <c r="G128" i="9"/>
  <c r="F128" i="9"/>
  <c r="E128" i="9"/>
  <c r="B128" i="9" s="1"/>
  <c r="H127" i="9"/>
  <c r="G127" i="9"/>
  <c r="F127" i="9"/>
  <c r="H126" i="9"/>
  <c r="G126" i="9"/>
  <c r="F126" i="9"/>
  <c r="E126" i="9"/>
  <c r="B126" i="9" s="1"/>
  <c r="H125" i="9"/>
  <c r="G125" i="9"/>
  <c r="F125" i="9"/>
  <c r="H124" i="9"/>
  <c r="G124" i="9"/>
  <c r="F124" i="9"/>
  <c r="E124" i="9"/>
  <c r="B124" i="9" s="1"/>
  <c r="H123" i="9"/>
  <c r="G123" i="9"/>
  <c r="F123" i="9"/>
  <c r="H122" i="9"/>
  <c r="G122" i="9"/>
  <c r="F122" i="9"/>
  <c r="E122" i="9"/>
  <c r="B122" i="9" s="1"/>
  <c r="H121" i="9"/>
  <c r="G121" i="9"/>
  <c r="F121" i="9"/>
  <c r="H120" i="9"/>
  <c r="G120" i="9"/>
  <c r="F120" i="9"/>
  <c r="E120" i="9"/>
  <c r="B120" i="9" s="1"/>
  <c r="H119" i="9"/>
  <c r="G119" i="9"/>
  <c r="F119" i="9"/>
  <c r="H118" i="9"/>
  <c r="G118" i="9"/>
  <c r="F118" i="9"/>
  <c r="E118" i="9"/>
  <c r="B118" i="9" s="1"/>
  <c r="H117" i="9"/>
  <c r="G117" i="9"/>
  <c r="F117" i="9"/>
  <c r="H116" i="9"/>
  <c r="G116" i="9"/>
  <c r="F116" i="9"/>
  <c r="E116" i="9"/>
  <c r="B116" i="9" s="1"/>
  <c r="H115" i="9"/>
  <c r="G115" i="9"/>
  <c r="F115" i="9"/>
  <c r="H114" i="9"/>
  <c r="G114" i="9"/>
  <c r="F114" i="9"/>
  <c r="E114" i="9"/>
  <c r="B114" i="9" s="1"/>
  <c r="H113" i="9"/>
  <c r="G113" i="9"/>
  <c r="F113" i="9"/>
  <c r="H112" i="9"/>
  <c r="G112" i="9"/>
  <c r="F112" i="9"/>
  <c r="E112" i="9"/>
  <c r="B112" i="9" s="1"/>
  <c r="H111" i="9"/>
  <c r="G111" i="9"/>
  <c r="F111" i="9"/>
  <c r="H110" i="9"/>
  <c r="G110" i="9"/>
  <c r="F110" i="9"/>
  <c r="E110" i="9"/>
  <c r="B110" i="9" s="1"/>
  <c r="H109" i="9"/>
  <c r="G109" i="9"/>
  <c r="F109" i="9"/>
  <c r="H108" i="9"/>
  <c r="G108" i="9"/>
  <c r="F108" i="9"/>
  <c r="E108" i="9"/>
  <c r="B108" i="9" s="1"/>
  <c r="H107" i="9"/>
  <c r="G107" i="9"/>
  <c r="F107" i="9"/>
  <c r="H106" i="9"/>
  <c r="G106" i="9"/>
  <c r="F106" i="9"/>
  <c r="E106" i="9"/>
  <c r="B106" i="9" s="1"/>
  <c r="H105" i="9"/>
  <c r="G105" i="9"/>
  <c r="F105" i="9"/>
  <c r="H104" i="9"/>
  <c r="G104" i="9"/>
  <c r="F104" i="9"/>
  <c r="E104" i="9"/>
  <c r="B104" i="9" s="1"/>
  <c r="H103" i="9"/>
  <c r="G103" i="9"/>
  <c r="F103" i="9"/>
  <c r="H102" i="9"/>
  <c r="G102" i="9"/>
  <c r="F102" i="9"/>
  <c r="E102" i="9"/>
  <c r="B102" i="9" s="1"/>
  <c r="H101" i="9"/>
  <c r="G101" i="9"/>
  <c r="F101" i="9"/>
  <c r="H100" i="9"/>
  <c r="G100" i="9"/>
  <c r="F100" i="9"/>
  <c r="E100" i="9"/>
  <c r="B100" i="9" s="1"/>
  <c r="H99" i="9"/>
  <c r="G99" i="9"/>
  <c r="F99" i="9"/>
  <c r="H98" i="9"/>
  <c r="G98" i="9"/>
  <c r="F98" i="9"/>
  <c r="E98" i="9"/>
  <c r="B98" i="9" s="1"/>
  <c r="H97" i="9"/>
  <c r="G97" i="9"/>
  <c r="F97" i="9"/>
  <c r="H96" i="9"/>
  <c r="G96" i="9"/>
  <c r="F96" i="9"/>
  <c r="E96" i="9"/>
  <c r="B96" i="9" s="1"/>
  <c r="H95" i="9"/>
  <c r="G95" i="9"/>
  <c r="F95" i="9"/>
  <c r="H94" i="9"/>
  <c r="G94" i="9"/>
  <c r="F94" i="9"/>
  <c r="E94" i="9"/>
  <c r="B94" i="9" s="1"/>
  <c r="H93" i="9"/>
  <c r="G93" i="9"/>
  <c r="F93" i="9"/>
  <c r="H92" i="9"/>
  <c r="G92" i="9"/>
  <c r="F92" i="9"/>
  <c r="E92" i="9"/>
  <c r="B92" i="9" s="1"/>
  <c r="H91" i="9"/>
  <c r="G91" i="9"/>
  <c r="F91" i="9"/>
  <c r="H90" i="9"/>
  <c r="G90" i="9"/>
  <c r="F90" i="9"/>
  <c r="E90" i="9"/>
  <c r="B90" i="9" s="1"/>
  <c r="H89" i="9"/>
  <c r="G89" i="9"/>
  <c r="F89" i="9"/>
  <c r="H88" i="9"/>
  <c r="G88" i="9"/>
  <c r="F88" i="9"/>
  <c r="E88" i="9"/>
  <c r="B88" i="9" s="1"/>
  <c r="H87" i="9"/>
  <c r="G87" i="9"/>
  <c r="F87" i="9"/>
  <c r="H86" i="9"/>
  <c r="G86" i="9"/>
  <c r="F86" i="9"/>
  <c r="E86" i="9"/>
  <c r="B86" i="9" s="1"/>
  <c r="H85" i="9"/>
  <c r="G85" i="9"/>
  <c r="F85" i="9"/>
  <c r="H84" i="9"/>
  <c r="G84" i="9"/>
  <c r="F84" i="9"/>
  <c r="E84" i="9"/>
  <c r="B84" i="9" s="1"/>
  <c r="H83" i="9"/>
  <c r="G83" i="9"/>
  <c r="F83" i="9"/>
  <c r="H82" i="9"/>
  <c r="G82" i="9"/>
  <c r="F82" i="9"/>
  <c r="E82" i="9"/>
  <c r="B82" i="9" s="1"/>
  <c r="H81" i="9"/>
  <c r="G81" i="9"/>
  <c r="F81" i="9"/>
  <c r="H80" i="9"/>
  <c r="G80" i="9"/>
  <c r="F80" i="9"/>
  <c r="E80" i="9"/>
  <c r="B80" i="9" s="1"/>
  <c r="H79" i="9"/>
  <c r="G79" i="9"/>
  <c r="F79" i="9"/>
  <c r="H78" i="9"/>
  <c r="G78" i="9"/>
  <c r="F78" i="9"/>
  <c r="E78" i="9"/>
  <c r="B78" i="9" s="1"/>
  <c r="H77" i="9"/>
  <c r="G77" i="9"/>
  <c r="F77" i="9"/>
  <c r="H76" i="9"/>
  <c r="G76" i="9"/>
  <c r="F76" i="9"/>
  <c r="E76" i="9"/>
  <c r="B76" i="9" s="1"/>
  <c r="H75" i="9"/>
  <c r="G75" i="9"/>
  <c r="F75" i="9"/>
  <c r="H74" i="9"/>
  <c r="G74" i="9"/>
  <c r="F74" i="9"/>
  <c r="E74" i="9"/>
  <c r="B74" i="9" s="1"/>
  <c r="H73" i="9"/>
  <c r="G73" i="9"/>
  <c r="F73" i="9"/>
  <c r="H72" i="9"/>
  <c r="G72" i="9"/>
  <c r="F72" i="9"/>
  <c r="E72" i="9"/>
  <c r="B72" i="9" s="1"/>
  <c r="H71" i="9"/>
  <c r="G71" i="9"/>
  <c r="F71" i="9"/>
  <c r="H70" i="9"/>
  <c r="G70" i="9"/>
  <c r="F70" i="9"/>
  <c r="E70" i="9"/>
  <c r="B70" i="9" s="1"/>
  <c r="H69" i="9"/>
  <c r="G69" i="9"/>
  <c r="F69" i="9"/>
  <c r="H68" i="9"/>
  <c r="G68" i="9"/>
  <c r="F68" i="9"/>
  <c r="E68" i="9"/>
  <c r="B68" i="9" s="1"/>
  <c r="H67" i="9"/>
  <c r="G67" i="9"/>
  <c r="F67" i="9"/>
  <c r="H66" i="9"/>
  <c r="G66" i="9"/>
  <c r="F66" i="9"/>
  <c r="E66" i="9"/>
  <c r="B66" i="9" s="1"/>
  <c r="H65" i="9"/>
  <c r="G65" i="9"/>
  <c r="F65" i="9"/>
  <c r="H64" i="9"/>
  <c r="G64" i="9"/>
  <c r="F64" i="9"/>
  <c r="E64" i="9"/>
  <c r="B64" i="9" s="1"/>
  <c r="H63" i="9"/>
  <c r="G63" i="9"/>
  <c r="F63" i="9"/>
  <c r="H62" i="9"/>
  <c r="G62" i="9"/>
  <c r="F62" i="9"/>
  <c r="E62" i="9"/>
  <c r="B62" i="9" s="1"/>
  <c r="H61" i="9"/>
  <c r="G61" i="9"/>
  <c r="F61" i="9"/>
  <c r="H60" i="9"/>
  <c r="G60" i="9"/>
  <c r="F60" i="9"/>
  <c r="E60" i="9"/>
  <c r="B60" i="9" s="1"/>
  <c r="H59" i="9"/>
  <c r="G59" i="9"/>
  <c r="F59" i="9"/>
  <c r="H58" i="9"/>
  <c r="G58" i="9"/>
  <c r="F58" i="9"/>
  <c r="E58" i="9"/>
  <c r="B58" i="9" s="1"/>
  <c r="H57" i="9"/>
  <c r="G57" i="9"/>
  <c r="F57" i="9"/>
  <c r="H56" i="9"/>
  <c r="G56" i="9"/>
  <c r="F56" i="9"/>
  <c r="E56" i="9"/>
  <c r="B56" i="9" s="1"/>
  <c r="H55" i="9"/>
  <c r="G55" i="9"/>
  <c r="F55" i="9"/>
  <c r="H54" i="9"/>
  <c r="G54" i="9"/>
  <c r="F54" i="9"/>
  <c r="E54" i="9"/>
  <c r="B54" i="9" s="1"/>
  <c r="H53" i="9"/>
  <c r="G53" i="9"/>
  <c r="F53" i="9"/>
  <c r="H52" i="9"/>
  <c r="G52" i="9"/>
  <c r="F52" i="9"/>
  <c r="E52" i="9"/>
  <c r="B52" i="9" s="1"/>
  <c r="H51" i="9"/>
  <c r="G51" i="9"/>
  <c r="F51" i="9"/>
  <c r="H50" i="9"/>
  <c r="G50" i="9"/>
  <c r="F50" i="9"/>
  <c r="E50" i="9"/>
  <c r="B50" i="9" s="1"/>
  <c r="H49" i="9"/>
  <c r="G49" i="9"/>
  <c r="F49" i="9"/>
  <c r="H48" i="9"/>
  <c r="G48" i="9"/>
  <c r="F48" i="9"/>
  <c r="E48" i="9"/>
  <c r="B48" i="9" s="1"/>
  <c r="H47" i="9"/>
  <c r="G47" i="9"/>
  <c r="F47" i="9"/>
  <c r="H46" i="9"/>
  <c r="G46" i="9"/>
  <c r="F46" i="9"/>
  <c r="E46" i="9"/>
  <c r="B46" i="9" s="1"/>
  <c r="H45" i="9"/>
  <c r="G45" i="9"/>
  <c r="F45" i="9"/>
  <c r="H44" i="9"/>
  <c r="G44" i="9"/>
  <c r="F44" i="9"/>
  <c r="E44" i="9"/>
  <c r="B44" i="9" s="1"/>
  <c r="H43" i="9"/>
  <c r="G43" i="9"/>
  <c r="F43" i="9"/>
  <c r="H42" i="9"/>
  <c r="G42" i="9"/>
  <c r="F42" i="9"/>
  <c r="E42" i="9"/>
  <c r="B42" i="9" s="1"/>
  <c r="H41" i="9"/>
  <c r="G41" i="9"/>
  <c r="F41" i="9"/>
  <c r="H40" i="9"/>
  <c r="E40" i="9" s="1"/>
  <c r="B40" i="9" s="1"/>
  <c r="G40" i="9"/>
  <c r="F40" i="9"/>
  <c r="H39" i="9"/>
  <c r="G39" i="9"/>
  <c r="F39" i="9"/>
  <c r="H38" i="9"/>
  <c r="G38" i="9"/>
  <c r="F38" i="9"/>
  <c r="E38" i="9"/>
  <c r="B38" i="9" s="1"/>
  <c r="H37" i="9"/>
  <c r="G37" i="9"/>
  <c r="F37" i="9"/>
  <c r="H36" i="9"/>
  <c r="G36" i="9"/>
  <c r="F36" i="9"/>
  <c r="E36" i="9"/>
  <c r="B36" i="9" s="1"/>
  <c r="H35" i="9"/>
  <c r="G35" i="9"/>
  <c r="F35" i="9"/>
  <c r="H34" i="9"/>
  <c r="G34" i="9"/>
  <c r="F34" i="9"/>
  <c r="E34" i="9"/>
  <c r="B34" i="9" s="1"/>
  <c r="H33" i="9"/>
  <c r="G33" i="9"/>
  <c r="F33" i="9"/>
  <c r="H32" i="9"/>
  <c r="E32" i="9" s="1"/>
  <c r="B32" i="9" s="1"/>
  <c r="G32" i="9"/>
  <c r="F32" i="9"/>
  <c r="H31" i="9"/>
  <c r="G31" i="9"/>
  <c r="F31" i="9"/>
  <c r="H30" i="9"/>
  <c r="G30" i="9"/>
  <c r="F30" i="9"/>
  <c r="E30" i="9"/>
  <c r="B30" i="9" s="1"/>
  <c r="H29" i="9"/>
  <c r="G29" i="9"/>
  <c r="F29" i="9"/>
  <c r="H28" i="9"/>
  <c r="G28" i="9"/>
  <c r="F28" i="9"/>
  <c r="E28" i="9"/>
  <c r="B28" i="9" s="1"/>
  <c r="H27" i="9"/>
  <c r="G27" i="9"/>
  <c r="F27" i="9"/>
  <c r="H26" i="9"/>
  <c r="G26" i="9"/>
  <c r="F26" i="9"/>
  <c r="E26" i="9"/>
  <c r="B26" i="9" s="1"/>
  <c r="H25" i="9"/>
  <c r="G25" i="9"/>
  <c r="F25" i="9"/>
  <c r="H24" i="9"/>
  <c r="G24" i="9"/>
  <c r="F24" i="9"/>
  <c r="E24" i="9"/>
  <c r="B24" i="9" s="1"/>
  <c r="H23" i="9"/>
  <c r="G23" i="9"/>
  <c r="F23" i="9"/>
  <c r="H22" i="9"/>
  <c r="E22" i="9" s="1"/>
  <c r="B22" i="9" s="1"/>
  <c r="G22" i="9"/>
  <c r="F22" i="9"/>
  <c r="F21" i="9"/>
  <c r="F4" i="9"/>
  <c r="O3" i="9"/>
  <c r="G275" i="9" s="1"/>
  <c r="E275" i="9" s="1"/>
  <c r="B275" i="9" s="1"/>
  <c r="I3" i="9"/>
  <c r="H3" i="9"/>
  <c r="G3" i="9"/>
  <c r="D101" i="8"/>
  <c r="D95" i="8"/>
  <c r="D90" i="8"/>
  <c r="D85" i="8"/>
  <c r="D80" i="8"/>
  <c r="D75" i="8"/>
  <c r="D70" i="8"/>
  <c r="D65" i="8"/>
  <c r="D60" i="8"/>
  <c r="D55" i="8"/>
  <c r="D50" i="8"/>
  <c r="D44" i="8"/>
  <c r="D36" i="8"/>
  <c r="D26" i="8"/>
  <c r="D24" i="8" s="1"/>
  <c r="D18" i="8"/>
  <c r="D8" i="8"/>
  <c r="D6" i="8" s="1"/>
  <c r="C1481" i="1" s="1"/>
  <c r="H1481" i="1" s="1"/>
  <c r="E44" i="7"/>
  <c r="D44" i="7"/>
  <c r="E39" i="7"/>
  <c r="D39" i="7"/>
  <c r="E38" i="7"/>
  <c r="D38" i="7"/>
  <c r="E30" i="7"/>
  <c r="D30" i="7"/>
  <c r="E23" i="7"/>
  <c r="D23" i="7"/>
  <c r="E22" i="7"/>
  <c r="D22" i="7"/>
  <c r="E14" i="7"/>
  <c r="D14" i="7"/>
  <c r="E7" i="7"/>
  <c r="D7" i="7"/>
  <c r="E6" i="7"/>
  <c r="D6" i="7"/>
  <c r="E5" i="7"/>
  <c r="D5" i="7"/>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E118" i="6"/>
  <c r="D118" i="6"/>
  <c r="F118" i="6" s="1"/>
  <c r="F117" i="6"/>
  <c r="F116" i="6"/>
  <c r="E115" i="6"/>
  <c r="E114" i="6" s="1"/>
  <c r="D115" i="6"/>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E141"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D250" i="5"/>
  <c r="F250" i="5" s="1"/>
  <c r="F249" i="5"/>
  <c r="F248" i="5"/>
  <c r="F247" i="5"/>
  <c r="E246" i="5"/>
  <c r="D246" i="5"/>
  <c r="D245" i="5" s="1"/>
  <c r="E245" i="5"/>
  <c r="F244" i="5"/>
  <c r="F243" i="5"/>
  <c r="E242" i="5"/>
  <c r="D242" i="5"/>
  <c r="F242" i="5" s="1"/>
  <c r="F241" i="5"/>
  <c r="F240" i="5"/>
  <c r="E239" i="5"/>
  <c r="E238" i="5" s="1"/>
  <c r="D239" i="5"/>
  <c r="F239"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311" i="9" s="1"/>
  <c r="D206" i="5"/>
  <c r="G311" i="9" s="1"/>
  <c r="E311" i="9" s="1"/>
  <c r="B311" i="9" s="1"/>
  <c r="F205" i="5"/>
  <c r="F204" i="5"/>
  <c r="F203" i="5"/>
  <c r="F202" i="5"/>
  <c r="F201" i="5"/>
  <c r="F200" i="5"/>
  <c r="F199" i="5"/>
  <c r="E198" i="5"/>
  <c r="D198" i="5"/>
  <c r="F198" i="5" s="1"/>
  <c r="F197" i="5"/>
  <c r="F196" i="5"/>
  <c r="F195" i="5"/>
  <c r="F194" i="5"/>
  <c r="F193" i="5"/>
  <c r="F192" i="5"/>
  <c r="E191" i="5"/>
  <c r="E190" i="5" s="1"/>
  <c r="H310" i="9" s="1"/>
  <c r="D191" i="5"/>
  <c r="F191" i="5" s="1"/>
  <c r="D190" i="5"/>
  <c r="G310" i="9" s="1"/>
  <c r="F189" i="5"/>
  <c r="F188" i="5"/>
  <c r="F187" i="5"/>
  <c r="F186" i="5"/>
  <c r="F185" i="5"/>
  <c r="F184" i="5"/>
  <c r="F183" i="5"/>
  <c r="F182" i="5"/>
  <c r="F181" i="5"/>
  <c r="E180" i="5"/>
  <c r="D180" i="5"/>
  <c r="D177" i="5" s="1"/>
  <c r="F179" i="5"/>
  <c r="F178" i="5"/>
  <c r="E177" i="5"/>
  <c r="H308"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F148" i="5"/>
  <c r="F147" i="5"/>
  <c r="E146" i="5"/>
  <c r="D146" i="5"/>
  <c r="F146" i="5" s="1"/>
  <c r="F145" i="5"/>
  <c r="F144" i="5"/>
  <c r="F143" i="5"/>
  <c r="E142" i="5"/>
  <c r="D142" i="5"/>
  <c r="F142" i="5" s="1"/>
  <c r="F141" i="5"/>
  <c r="F140" i="5"/>
  <c r="F139" i="5"/>
  <c r="F138" i="5"/>
  <c r="F137" i="5"/>
  <c r="F136" i="5"/>
  <c r="E135" i="5"/>
  <c r="D135" i="5"/>
  <c r="D134" i="5" s="1"/>
  <c r="F134" i="5" s="1"/>
  <c r="E134" i="5"/>
  <c r="F133" i="5"/>
  <c r="F132" i="5"/>
  <c r="F131" i="5"/>
  <c r="F130" i="5"/>
  <c r="F129" i="5"/>
  <c r="F128" i="5"/>
  <c r="F127" i="5"/>
  <c r="E126" i="5"/>
  <c r="D126" i="5"/>
  <c r="F126" i="5" s="1"/>
  <c r="F125" i="5"/>
  <c r="F124" i="5"/>
  <c r="F123" i="5"/>
  <c r="F122" i="5"/>
  <c r="F121" i="5"/>
  <c r="F120"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G290" i="9" s="1"/>
  <c r="E290" i="9" s="1"/>
  <c r="B290" i="9" s="1"/>
  <c r="E87" i="5"/>
  <c r="D87" i="5"/>
  <c r="F87" i="5" s="1"/>
  <c r="F86" i="5"/>
  <c r="F85" i="5"/>
  <c r="F84" i="5"/>
  <c r="F83" i="5"/>
  <c r="F82" i="5"/>
  <c r="F81" i="5"/>
  <c r="F80" i="5"/>
  <c r="E79" i="5"/>
  <c r="E78" i="5" s="1"/>
  <c r="D79" i="5"/>
  <c r="F79" i="5" s="1"/>
  <c r="D78" i="5"/>
  <c r="F78" i="5" s="1"/>
  <c r="F77" i="5"/>
  <c r="F76" i="5"/>
  <c r="F75" i="5"/>
  <c r="F74" i="5"/>
  <c r="F73" i="5"/>
  <c r="F72" i="5"/>
  <c r="F71" i="5"/>
  <c r="E70" i="5"/>
  <c r="D70" i="5"/>
  <c r="F70" i="5" s="1"/>
  <c r="E69" i="5"/>
  <c r="E68"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E599" i="4"/>
  <c r="D599" i="4"/>
  <c r="F599" i="4" s="1"/>
  <c r="F598" i="4"/>
  <c r="F597" i="4"/>
  <c r="F596" i="4"/>
  <c r="F595" i="4"/>
  <c r="E594" i="4"/>
  <c r="E593" i="4" s="1"/>
  <c r="D594" i="4"/>
  <c r="F594" i="4" s="1"/>
  <c r="D593" i="4"/>
  <c r="F593" i="4" s="1"/>
  <c r="F592" i="4"/>
  <c r="F591" i="4"/>
  <c r="E590" i="4"/>
  <c r="D590" i="4"/>
  <c r="F590" i="4" s="1"/>
  <c r="F589" i="4"/>
  <c r="F588" i="4"/>
  <c r="E587" i="4"/>
  <c r="D587" i="4"/>
  <c r="F587" i="4" s="1"/>
  <c r="F586" i="4"/>
  <c r="E585" i="4"/>
  <c r="D585" i="4"/>
  <c r="F585" i="4" s="1"/>
  <c r="F584" i="4"/>
  <c r="F583" i="4"/>
  <c r="F582" i="4"/>
  <c r="E581" i="4"/>
  <c r="D581" i="4"/>
  <c r="F581" i="4" s="1"/>
  <c r="E580" i="4"/>
  <c r="D580" i="4"/>
  <c r="F580" i="4" s="1"/>
  <c r="F579" i="4"/>
  <c r="F578" i="4"/>
  <c r="E577" i="4"/>
  <c r="D577" i="4"/>
  <c r="F577" i="4" s="1"/>
  <c r="F576" i="4"/>
  <c r="F575" i="4"/>
  <c r="E574" i="4"/>
  <c r="D574" i="4"/>
  <c r="F574" i="4" s="1"/>
  <c r="F573" i="4"/>
  <c r="F572" i="4"/>
  <c r="E571" i="4"/>
  <c r="D571" i="4"/>
  <c r="F571" i="4" s="1"/>
  <c r="F570" i="4"/>
  <c r="F569" i="4"/>
  <c r="E568" i="4"/>
  <c r="D568" i="4"/>
  <c r="F568" i="4" s="1"/>
  <c r="E567" i="4"/>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D529" i="4"/>
  <c r="F529" i="4" s="1"/>
  <c r="D528" i="4"/>
  <c r="F527" i="4"/>
  <c r="F526" i="4"/>
  <c r="E525" i="4"/>
  <c r="D525" i="4"/>
  <c r="F525" i="4" s="1"/>
  <c r="F524" i="4"/>
  <c r="F523" i="4"/>
  <c r="E522" i="4"/>
  <c r="D522" i="4"/>
  <c r="F522" i="4" s="1"/>
  <c r="F521" i="4"/>
  <c r="F520" i="4"/>
  <c r="E519" i="4"/>
  <c r="D519" i="4"/>
  <c r="F519" i="4" s="1"/>
  <c r="F518" i="4"/>
  <c r="F517" i="4"/>
  <c r="E516" i="4"/>
  <c r="D516" i="4"/>
  <c r="F516" i="4" s="1"/>
  <c r="E515" i="4"/>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D484" i="4"/>
  <c r="F484" i="4" s="1"/>
  <c r="F483" i="4"/>
  <c r="F482" i="4"/>
  <c r="E481" i="4"/>
  <c r="D481" i="4"/>
  <c r="F481" i="4" s="1"/>
  <c r="F480" i="4"/>
  <c r="F479" i="4"/>
  <c r="E478" i="4"/>
  <c r="D478" i="4"/>
  <c r="F478" i="4" s="1"/>
  <c r="F477" i="4"/>
  <c r="F476" i="4"/>
  <c r="F475" i="4"/>
  <c r="F474" i="4"/>
  <c r="E473" i="4"/>
  <c r="D473" i="4"/>
  <c r="F473" i="4" s="1"/>
  <c r="E472" i="4"/>
  <c r="D472" i="4"/>
  <c r="F472" i="4" s="1"/>
  <c r="F471" i="4"/>
  <c r="F470" i="4"/>
  <c r="E469" i="4"/>
  <c r="D469" i="4"/>
  <c r="F469" i="4" s="1"/>
  <c r="F468" i="4"/>
  <c r="F467" i="4"/>
  <c r="E466" i="4"/>
  <c r="D466" i="4"/>
  <c r="F466" i="4" s="1"/>
  <c r="F465" i="4"/>
  <c r="F464" i="4"/>
  <c r="E463" i="4"/>
  <c r="D463" i="4"/>
  <c r="F463" i="4" s="1"/>
  <c r="F462" i="4"/>
  <c r="F461" i="4"/>
  <c r="E460" i="4"/>
  <c r="D460" i="4"/>
  <c r="F460" i="4" s="1"/>
  <c r="E459" i="4"/>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D421" i="4"/>
  <c r="F421" i="4" s="1"/>
  <c r="E420" i="4"/>
  <c r="D420" i="4"/>
  <c r="F420" i="4" s="1"/>
  <c r="E418" i="4"/>
  <c r="D418" i="4"/>
  <c r="F418" i="4" s="1"/>
  <c r="E417" i="4"/>
  <c r="D417" i="4"/>
  <c r="E416" i="4"/>
  <c r="E643" i="4" s="1"/>
  <c r="D416" i="4"/>
  <c r="D643" i="4" s="1"/>
  <c r="F411" i="4"/>
  <c r="F410" i="4"/>
  <c r="F409" i="4"/>
  <c r="F406" i="4"/>
  <c r="F405" i="4"/>
  <c r="F404" i="4"/>
  <c r="F403" i="4"/>
  <c r="E402" i="4"/>
  <c r="D402" i="4"/>
  <c r="F402" i="4" s="1"/>
  <c r="F401" i="4"/>
  <c r="E400" i="4"/>
  <c r="D400" i="4"/>
  <c r="F400" i="4" s="1"/>
  <c r="F399" i="4"/>
  <c r="F398" i="4"/>
  <c r="E397" i="4"/>
  <c r="D397" i="4"/>
  <c r="F397"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E363" i="4" s="1"/>
  <c r="D364" i="4"/>
  <c r="F364" i="4" s="1"/>
  <c r="D363" i="4"/>
  <c r="F363" i="4" s="1"/>
  <c r="F362" i="4"/>
  <c r="F361" i="4"/>
  <c r="F360" i="4"/>
  <c r="F359" i="4"/>
  <c r="F358" i="4"/>
  <c r="F357" i="4"/>
  <c r="E356" i="4"/>
  <c r="D356" i="4"/>
  <c r="F356" i="4" s="1"/>
  <c r="F355" i="4"/>
  <c r="F354" i="4"/>
  <c r="F353" i="4"/>
  <c r="E352" i="4"/>
  <c r="E351" i="4" s="1"/>
  <c r="E350" i="4" s="1"/>
  <c r="D352" i="4"/>
  <c r="F352" i="4" s="1"/>
  <c r="D351" i="4"/>
  <c r="F351" i="4" s="1"/>
  <c r="F349" i="4"/>
  <c r="E348" i="4"/>
  <c r="D348" i="4"/>
  <c r="F348" i="4" s="1"/>
  <c r="F347" i="4"/>
  <c r="F346" i="4"/>
  <c r="E345" i="4"/>
  <c r="D345" i="4"/>
  <c r="F345" i="4" s="1"/>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D311" i="4"/>
  <c r="F311" i="4" s="1"/>
  <c r="F310" i="4"/>
  <c r="F309" i="4"/>
  <c r="F308" i="4"/>
  <c r="F307" i="4"/>
  <c r="F306" i="4"/>
  <c r="F305" i="4"/>
  <c r="E304" i="4"/>
  <c r="D304" i="4"/>
  <c r="F304" i="4" s="1"/>
  <c r="F303" i="4"/>
  <c r="F302" i="4"/>
  <c r="F301" i="4"/>
  <c r="E300" i="4"/>
  <c r="E299" i="4" s="1"/>
  <c r="E298" i="4" s="1"/>
  <c r="D300" i="4"/>
  <c r="F300" i="4" s="1"/>
  <c r="D299" i="4"/>
  <c r="F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D263" i="4"/>
  <c r="F263" i="4" s="1"/>
  <c r="F262" i="4"/>
  <c r="F261" i="4"/>
  <c r="F260" i="4"/>
  <c r="E259" i="4"/>
  <c r="D259" i="4"/>
  <c r="F259" i="4" s="1"/>
  <c r="F258" i="4"/>
  <c r="F257" i="4"/>
  <c r="F256" i="4"/>
  <c r="F255" i="4"/>
  <c r="F254" i="4"/>
  <c r="E253" i="4"/>
  <c r="E252" i="4" s="1"/>
  <c r="D253" i="4"/>
  <c r="F253" i="4" s="1"/>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D224" i="4"/>
  <c r="F224" i="4" s="1"/>
  <c r="F223" i="4"/>
  <c r="F222" i="4"/>
  <c r="F221" i="4"/>
  <c r="F220" i="4"/>
  <c r="E219" i="4"/>
  <c r="D219" i="4"/>
  <c r="F219" i="4" s="1"/>
  <c r="F218" i="4"/>
  <c r="F217" i="4"/>
  <c r="E216" i="4"/>
  <c r="D216" i="4"/>
  <c r="F216" i="4" s="1"/>
  <c r="E215" i="4"/>
  <c r="D215" i="4"/>
  <c r="F215" i="4" s="1"/>
  <c r="F214" i="4"/>
  <c r="F213" i="4"/>
  <c r="F212" i="4"/>
  <c r="F211" i="4"/>
  <c r="E210" i="4"/>
  <c r="D210" i="4"/>
  <c r="F210" i="4" s="1"/>
  <c r="F209" i="4"/>
  <c r="F208" i="4"/>
  <c r="F207" i="4"/>
  <c r="F206" i="4"/>
  <c r="F205" i="4"/>
  <c r="F204" i="4"/>
  <c r="F203" i="4"/>
  <c r="E202" i="4"/>
  <c r="D202" i="4"/>
  <c r="F202" i="4" s="1"/>
  <c r="F201" i="4"/>
  <c r="F200" i="4"/>
  <c r="F199" i="4"/>
  <c r="F198" i="4"/>
  <c r="E197" i="4"/>
  <c r="D197" i="4"/>
  <c r="D196" i="4" s="1"/>
  <c r="E196"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E163" i="4" s="1"/>
  <c r="D164" i="4"/>
  <c r="F164" i="4" s="1"/>
  <c r="D163" i="4"/>
  <c r="F163" i="4" s="1"/>
  <c r="F162" i="4"/>
  <c r="F161" i="4"/>
  <c r="F160" i="4"/>
  <c r="E159" i="4"/>
  <c r="D159" i="4"/>
  <c r="F159" i="4" s="1"/>
  <c r="F158" i="4"/>
  <c r="F157" i="4"/>
  <c r="F156" i="4"/>
  <c r="F155" i="4"/>
  <c r="F154" i="4"/>
  <c r="E153" i="4"/>
  <c r="D153" i="4"/>
  <c r="D152" i="4" s="1"/>
  <c r="E152" i="4"/>
  <c r="E151" i="4" s="1"/>
  <c r="F150" i="4"/>
  <c r="F149" i="4"/>
  <c r="F148" i="4"/>
  <c r="F147" i="4"/>
  <c r="F146" i="4"/>
  <c r="F145" i="4"/>
  <c r="F144" i="4"/>
  <c r="F143" i="4"/>
  <c r="F142" i="4"/>
  <c r="F141" i="4"/>
  <c r="E140" i="4"/>
  <c r="E139" i="4" s="1"/>
  <c r="D140" i="4"/>
  <c r="F140" i="4" s="1"/>
  <c r="D139" i="4"/>
  <c r="F139" i="4" s="1"/>
  <c r="F138" i="4"/>
  <c r="F137" i="4"/>
  <c r="F136" i="4"/>
  <c r="F135" i="4"/>
  <c r="E134" i="4"/>
  <c r="E133" i="4" s="1"/>
  <c r="D134" i="4"/>
  <c r="D133" i="4"/>
  <c r="F133" i="4" s="1"/>
  <c r="F132" i="4"/>
  <c r="F131" i="4"/>
  <c r="F130" i="4"/>
  <c r="F129" i="4"/>
  <c r="E128" i="4"/>
  <c r="D128" i="4"/>
  <c r="F128" i="4" s="1"/>
  <c r="F127" i="4"/>
  <c r="F126" i="4"/>
  <c r="E125" i="4"/>
  <c r="D125" i="4"/>
  <c r="D124" i="4" s="1"/>
  <c r="E124" i="4"/>
  <c r="F123" i="4"/>
  <c r="F122" i="4"/>
  <c r="F121" i="4"/>
  <c r="E120" i="4"/>
  <c r="D120" i="4"/>
  <c r="F120" i="4" s="1"/>
  <c r="F119" i="4"/>
  <c r="F118" i="4"/>
  <c r="F117" i="4"/>
  <c r="F116" i="4"/>
  <c r="F115" i="4"/>
  <c r="F114" i="4"/>
  <c r="F113" i="4"/>
  <c r="E112" i="4"/>
  <c r="D112" i="4"/>
  <c r="F112" i="4" s="1"/>
  <c r="F111" i="4"/>
  <c r="F110" i="4"/>
  <c r="F109" i="4"/>
  <c r="F108" i="4"/>
  <c r="E107" i="4"/>
  <c r="D107" i="4"/>
  <c r="D106" i="4" s="1"/>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D82" i="4" s="1"/>
  <c r="E82" i="4"/>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D50" i="4" s="1"/>
  <c r="E50" i="4"/>
  <c r="F49" i="4"/>
  <c r="F48" i="4"/>
  <c r="F47" i="4"/>
  <c r="F46" i="4"/>
  <c r="E45" i="4"/>
  <c r="D45" i="4"/>
  <c r="D44" i="4" s="1"/>
  <c r="F44"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E6" i="4" s="1"/>
  <c r="D8" i="4"/>
  <c r="F8" i="4" s="1"/>
  <c r="D7" i="4"/>
  <c r="D6" i="4" s="1"/>
  <c r="I36" i="3"/>
  <c r="G36" i="3"/>
  <c r="B36" i="3"/>
  <c r="G35" i="3"/>
  <c r="B35" i="3"/>
  <c r="G34" i="3"/>
  <c r="B34" i="3"/>
  <c r="I33" i="3"/>
  <c r="G33" i="3"/>
  <c r="B33" i="3"/>
  <c r="I32" i="3"/>
  <c r="H32" i="3"/>
  <c r="G32" i="3"/>
  <c r="B32" i="3"/>
  <c r="I31" i="3"/>
  <c r="H31" i="3"/>
  <c r="G31" i="3"/>
  <c r="B31" i="3"/>
  <c r="I30" i="3"/>
  <c r="H30" i="3"/>
  <c r="G30" i="3"/>
  <c r="B30" i="3"/>
  <c r="I29" i="3"/>
  <c r="H29" i="3"/>
  <c r="G29" i="3"/>
  <c r="B29" i="3"/>
  <c r="I28" i="3"/>
  <c r="G28" i="3"/>
  <c r="B28" i="3"/>
  <c r="I27" i="3"/>
  <c r="H27" i="3"/>
  <c r="G27" i="3"/>
  <c r="B27" i="3"/>
  <c r="I26" i="3"/>
  <c r="H26" i="3"/>
  <c r="G26" i="3"/>
  <c r="B26" i="3"/>
  <c r="I25" i="3"/>
  <c r="H25" i="3"/>
  <c r="G25" i="3"/>
  <c r="B25" i="3"/>
  <c r="I24" i="3"/>
  <c r="H24" i="3"/>
  <c r="G24" i="3"/>
  <c r="B24" i="3"/>
  <c r="G23" i="3"/>
  <c r="B23" i="3"/>
  <c r="G22" i="3"/>
  <c r="B22" i="3"/>
  <c r="I21" i="3"/>
  <c r="G21" i="3"/>
  <c r="B21" i="3"/>
  <c r="G20" i="3"/>
  <c r="B20" i="3"/>
  <c r="G19" i="3"/>
  <c r="B19" i="3"/>
  <c r="G18" i="3"/>
  <c r="B18" i="3"/>
  <c r="G17" i="3"/>
  <c r="B17" i="3"/>
  <c r="G16" i="3"/>
  <c r="B16" i="3"/>
  <c r="H10" i="3" a="1"/>
  <c r="H10" i="3" s="1"/>
  <c r="L3" i="9" s="1"/>
  <c r="C1580" i="1"/>
  <c r="G1580" i="1" s="1"/>
  <c r="C1579" i="1"/>
  <c r="H1579" i="1" s="1"/>
  <c r="C1578" i="1"/>
  <c r="G1578" i="1" s="1"/>
  <c r="C1577" i="1"/>
  <c r="H1577" i="1" s="1"/>
  <c r="C1576" i="1"/>
  <c r="G1576" i="1" s="1"/>
  <c r="C1575" i="1"/>
  <c r="H1575" i="1" s="1"/>
  <c r="C1574" i="1"/>
  <c r="G1574" i="1" s="1"/>
  <c r="C1573" i="1"/>
  <c r="H1573" i="1" s="1"/>
  <c r="C1572" i="1"/>
  <c r="G1572" i="1" s="1"/>
  <c r="C1571" i="1"/>
  <c r="H1571" i="1" s="1"/>
  <c r="C1570" i="1"/>
  <c r="G1570" i="1" s="1"/>
  <c r="C1569" i="1"/>
  <c r="H1569" i="1" s="1"/>
  <c r="C1568" i="1"/>
  <c r="G1568" i="1" s="1"/>
  <c r="C1567" i="1"/>
  <c r="H1567" i="1" s="1"/>
  <c r="C1566" i="1"/>
  <c r="G1566" i="1" s="1"/>
  <c r="C1565" i="1"/>
  <c r="H1565" i="1" s="1"/>
  <c r="C1564" i="1"/>
  <c r="G1564" i="1" s="1"/>
  <c r="C1563" i="1"/>
  <c r="H1563" i="1" s="1"/>
  <c r="C1562" i="1"/>
  <c r="G1562" i="1" s="1"/>
  <c r="C1561" i="1"/>
  <c r="H1561" i="1" s="1"/>
  <c r="C1560" i="1"/>
  <c r="G1560" i="1" s="1"/>
  <c r="C1559" i="1"/>
  <c r="H1559" i="1" s="1"/>
  <c r="C1558" i="1"/>
  <c r="G1558" i="1" s="1"/>
  <c r="C1557" i="1"/>
  <c r="H1557" i="1" s="1"/>
  <c r="C1556" i="1"/>
  <c r="G1556" i="1" s="1"/>
  <c r="C1555" i="1"/>
  <c r="H1555" i="1" s="1"/>
  <c r="C1554" i="1"/>
  <c r="G1554" i="1" s="1"/>
  <c r="C1553" i="1"/>
  <c r="H1553" i="1" s="1"/>
  <c r="C1552" i="1"/>
  <c r="G1552" i="1" s="1"/>
  <c r="C1551" i="1"/>
  <c r="H1551" i="1" s="1"/>
  <c r="C1550" i="1"/>
  <c r="G1550" i="1" s="1"/>
  <c r="C1549" i="1"/>
  <c r="H1549" i="1" s="1"/>
  <c r="C1548" i="1"/>
  <c r="G1548" i="1" s="1"/>
  <c r="C1547" i="1"/>
  <c r="H1547" i="1" s="1"/>
  <c r="C1546" i="1"/>
  <c r="G1546" i="1" s="1"/>
  <c r="C1545" i="1"/>
  <c r="H1545" i="1" s="1"/>
  <c r="C1544" i="1"/>
  <c r="G1544" i="1" s="1"/>
  <c r="C1543" i="1"/>
  <c r="H1543" i="1" s="1"/>
  <c r="C1542" i="1"/>
  <c r="G1542" i="1" s="1"/>
  <c r="C1541" i="1"/>
  <c r="H1541" i="1" s="1"/>
  <c r="C1540" i="1"/>
  <c r="G1540" i="1" s="1"/>
  <c r="C1539" i="1"/>
  <c r="H1539" i="1" s="1"/>
  <c r="C1538" i="1"/>
  <c r="G1538" i="1" s="1"/>
  <c r="C1537" i="1"/>
  <c r="H1537" i="1" s="1"/>
  <c r="C1536" i="1"/>
  <c r="G1536" i="1" s="1"/>
  <c r="C1535" i="1"/>
  <c r="H1535" i="1" s="1"/>
  <c r="C1534" i="1"/>
  <c r="G1534" i="1" s="1"/>
  <c r="C1533" i="1"/>
  <c r="H1533" i="1" s="1"/>
  <c r="C1532" i="1"/>
  <c r="G1532" i="1" s="1"/>
  <c r="C1531" i="1"/>
  <c r="H1531" i="1" s="1"/>
  <c r="C1530" i="1"/>
  <c r="G1530" i="1" s="1"/>
  <c r="C1529" i="1"/>
  <c r="H1529" i="1" s="1"/>
  <c r="C1528" i="1"/>
  <c r="G1528" i="1" s="1"/>
  <c r="C1527" i="1"/>
  <c r="H1527" i="1" s="1"/>
  <c r="C1526" i="1"/>
  <c r="G1526" i="1" s="1"/>
  <c r="C1525" i="1"/>
  <c r="H1525" i="1" s="1"/>
  <c r="C1523" i="1"/>
  <c r="H1523" i="1" s="1"/>
  <c r="C1522" i="1"/>
  <c r="G1522" i="1" s="1"/>
  <c r="C1521" i="1"/>
  <c r="H1521" i="1" s="1"/>
  <c r="C1520" i="1"/>
  <c r="G1520" i="1" s="1"/>
  <c r="C1519" i="1"/>
  <c r="H1519" i="1" s="1"/>
  <c r="C1516" i="1"/>
  <c r="C1515" i="1"/>
  <c r="H1515" i="1" s="1"/>
  <c r="C1514" i="1"/>
  <c r="C1513" i="1"/>
  <c r="H1513" i="1" s="1"/>
  <c r="C1512" i="1"/>
  <c r="C1511" i="1"/>
  <c r="H1511" i="1" s="1"/>
  <c r="C1510" i="1"/>
  <c r="C1509" i="1"/>
  <c r="H1509" i="1" s="1"/>
  <c r="C1508" i="1"/>
  <c r="C1507" i="1"/>
  <c r="H1507" i="1" s="1"/>
  <c r="C1506" i="1"/>
  <c r="C1505" i="1"/>
  <c r="H1505" i="1" s="1"/>
  <c r="C1504" i="1"/>
  <c r="C1503" i="1"/>
  <c r="H1503" i="1" s="1"/>
  <c r="C1502" i="1"/>
  <c r="C1501" i="1"/>
  <c r="H1501" i="1" s="1"/>
  <c r="C1500" i="1"/>
  <c r="C1499" i="1"/>
  <c r="H1499" i="1" s="1"/>
  <c r="C1498" i="1"/>
  <c r="C1497" i="1"/>
  <c r="H1497" i="1" s="1"/>
  <c r="C1496" i="1"/>
  <c r="C1495" i="1"/>
  <c r="H1495" i="1" s="1"/>
  <c r="C1494" i="1"/>
  <c r="C1493" i="1"/>
  <c r="H1493" i="1" s="1"/>
  <c r="C1492" i="1"/>
  <c r="C1491" i="1"/>
  <c r="H1491" i="1" s="1"/>
  <c r="C1490" i="1"/>
  <c r="C1489" i="1"/>
  <c r="H1489" i="1" s="1"/>
  <c r="C1488" i="1"/>
  <c r="C1487" i="1"/>
  <c r="H1487" i="1" s="1"/>
  <c r="C1486" i="1"/>
  <c r="C1485" i="1"/>
  <c r="H1485" i="1" s="1"/>
  <c r="C1484" i="1"/>
  <c r="C1483" i="1"/>
  <c r="H1483" i="1" s="1"/>
  <c r="C1482" i="1"/>
  <c r="C1480" i="1"/>
  <c r="D1479" i="1"/>
  <c r="C1479" i="1"/>
  <c r="D1478" i="1"/>
  <c r="C1478" i="1"/>
  <c r="D1477" i="1"/>
  <c r="C1477" i="1"/>
  <c r="D1476" i="1"/>
  <c r="C1476" i="1"/>
  <c r="D1475" i="1"/>
  <c r="C1475" i="1"/>
  <c r="H1475" i="1" s="1"/>
  <c r="D1474" i="1"/>
  <c r="C1474" i="1"/>
  <c r="D1473" i="1"/>
  <c r="C1473" i="1"/>
  <c r="D1472" i="1"/>
  <c r="C1472" i="1"/>
  <c r="D1471" i="1"/>
  <c r="C1471" i="1"/>
  <c r="D1470" i="1"/>
  <c r="C1470" i="1"/>
  <c r="H1470" i="1" s="1"/>
  <c r="D1469" i="1"/>
  <c r="C1469" i="1"/>
  <c r="H1469" i="1" s="1"/>
  <c r="D1468" i="1"/>
  <c r="C1468" i="1"/>
  <c r="D1467" i="1"/>
  <c r="C1467" i="1"/>
  <c r="D1466" i="1"/>
  <c r="C1466" i="1"/>
  <c r="D1465" i="1"/>
  <c r="C1465" i="1"/>
  <c r="D1464" i="1"/>
  <c r="C1464" i="1"/>
  <c r="D1463" i="1"/>
  <c r="C1463" i="1"/>
  <c r="D1462" i="1"/>
  <c r="C1462" i="1"/>
  <c r="D1461" i="1"/>
  <c r="C1461" i="1"/>
  <c r="D1460" i="1"/>
  <c r="C1460" i="1"/>
  <c r="D1459" i="1"/>
  <c r="C1459" i="1"/>
  <c r="D1458" i="1"/>
  <c r="C1458" i="1"/>
  <c r="D1457" i="1"/>
  <c r="C1457" i="1"/>
  <c r="D1456" i="1"/>
  <c r="C1456" i="1"/>
  <c r="D1455" i="1"/>
  <c r="C1455" i="1"/>
  <c r="D1454" i="1"/>
  <c r="C1454" i="1"/>
  <c r="D1453" i="1"/>
  <c r="C1453" i="1"/>
  <c r="D1452" i="1"/>
  <c r="C1452" i="1"/>
  <c r="D1451" i="1"/>
  <c r="C1451" i="1"/>
  <c r="D1450" i="1"/>
  <c r="C1450" i="1"/>
  <c r="D1449" i="1"/>
  <c r="C1449" i="1"/>
  <c r="D1448" i="1"/>
  <c r="C1448" i="1"/>
  <c r="D1447" i="1"/>
  <c r="C1447" i="1"/>
  <c r="D1446" i="1"/>
  <c r="C1446" i="1"/>
  <c r="D1445" i="1"/>
  <c r="C1445" i="1"/>
  <c r="D1444" i="1"/>
  <c r="C1444" i="1"/>
  <c r="J1444" i="1" s="1"/>
  <c r="D1443" i="1"/>
  <c r="C1443" i="1"/>
  <c r="D1442" i="1"/>
  <c r="C1442" i="1"/>
  <c r="J1442" i="1" s="1"/>
  <c r="D1441" i="1"/>
  <c r="C1441" i="1"/>
  <c r="D1440" i="1"/>
  <c r="C1440" i="1"/>
  <c r="J1440" i="1" s="1"/>
  <c r="D1439" i="1"/>
  <c r="C1439" i="1"/>
  <c r="D1438" i="1"/>
  <c r="C1438" i="1"/>
  <c r="G1438" i="1" s="1"/>
  <c r="D1437" i="1"/>
  <c r="C1437" i="1"/>
  <c r="D1436" i="1"/>
  <c r="C1436" i="1"/>
  <c r="D1435" i="1"/>
  <c r="D1434" i="1"/>
  <c r="C1434" i="1"/>
  <c r="D1433" i="1"/>
  <c r="C1433" i="1"/>
  <c r="G1433" i="1" s="1"/>
  <c r="D1432" i="1"/>
  <c r="C1432" i="1"/>
  <c r="D1431" i="1"/>
  <c r="C1431" i="1"/>
  <c r="G1431" i="1" s="1"/>
  <c r="D1430" i="1"/>
  <c r="C1430" i="1"/>
  <c r="D1429" i="1"/>
  <c r="C1429" i="1"/>
  <c r="G1429" i="1" s="1"/>
  <c r="D1428" i="1"/>
  <c r="C1428" i="1"/>
  <c r="D1427" i="1"/>
  <c r="C1427" i="1"/>
  <c r="G1427" i="1" s="1"/>
  <c r="D1426" i="1"/>
  <c r="C1426" i="1"/>
  <c r="D1425" i="1"/>
  <c r="C1425" i="1"/>
  <c r="G1425" i="1" s="1"/>
  <c r="D1424" i="1"/>
  <c r="C1424" i="1"/>
  <c r="D1423" i="1"/>
  <c r="D1422" i="1"/>
  <c r="C1422" i="1"/>
  <c r="G1422" i="1" s="1"/>
  <c r="D1421" i="1"/>
  <c r="C1421" i="1"/>
  <c r="D1420" i="1"/>
  <c r="C1420" i="1"/>
  <c r="G1420" i="1" s="1"/>
  <c r="D1419" i="1"/>
  <c r="C1419" i="1"/>
  <c r="D1418" i="1"/>
  <c r="C1418" i="1"/>
  <c r="G1418" i="1" s="1"/>
  <c r="D1417" i="1"/>
  <c r="C1417" i="1"/>
  <c r="D1416" i="1"/>
  <c r="C1416" i="1"/>
  <c r="G1416" i="1" s="1"/>
  <c r="D1415" i="1"/>
  <c r="C1415" i="1"/>
  <c r="D1414" i="1"/>
  <c r="C1414" i="1"/>
  <c r="G1414" i="1" s="1"/>
  <c r="D1413" i="1"/>
  <c r="C1413" i="1"/>
  <c r="D1412" i="1"/>
  <c r="C1412" i="1"/>
  <c r="G1412" i="1" s="1"/>
  <c r="D1411" i="1"/>
  <c r="C1411" i="1"/>
  <c r="D1410" i="1"/>
  <c r="C1410" i="1"/>
  <c r="G1410" i="1" s="1"/>
  <c r="D1409" i="1"/>
  <c r="C1409" i="1"/>
  <c r="D1408" i="1"/>
  <c r="C1408" i="1"/>
  <c r="G1408" i="1" s="1"/>
  <c r="D1407" i="1"/>
  <c r="C1407" i="1"/>
  <c r="D1406" i="1"/>
  <c r="C1406" i="1"/>
  <c r="G1406" i="1" s="1"/>
  <c r="D1405" i="1"/>
  <c r="C1405" i="1"/>
  <c r="D1404" i="1"/>
  <c r="C1404" i="1"/>
  <c r="G1404" i="1" s="1"/>
  <c r="D1403" i="1"/>
  <c r="C1403" i="1"/>
  <c r="D1402" i="1"/>
  <c r="C1402" i="1"/>
  <c r="G1402" i="1" s="1"/>
  <c r="D1401" i="1"/>
  <c r="C1401" i="1"/>
  <c r="D1400" i="1"/>
  <c r="C1400" i="1"/>
  <c r="G1400" i="1" s="1"/>
  <c r="D1399" i="1"/>
  <c r="C1399" i="1"/>
  <c r="D1398" i="1"/>
  <c r="C1398" i="1"/>
  <c r="G1398" i="1" s="1"/>
  <c r="D1397" i="1"/>
  <c r="C1397" i="1"/>
  <c r="D1396" i="1"/>
  <c r="C1396" i="1"/>
  <c r="G1396" i="1" s="1"/>
  <c r="D1395" i="1"/>
  <c r="C1395" i="1"/>
  <c r="D1394" i="1"/>
  <c r="C1394" i="1"/>
  <c r="G1394" i="1" s="1"/>
  <c r="D1393" i="1"/>
  <c r="C1393" i="1"/>
  <c r="D1392" i="1"/>
  <c r="C1392" i="1"/>
  <c r="G1392" i="1" s="1"/>
  <c r="D1391" i="1"/>
  <c r="C1391" i="1"/>
  <c r="D1390" i="1"/>
  <c r="C1390" i="1"/>
  <c r="D1389" i="1"/>
  <c r="C1389" i="1"/>
  <c r="D1388" i="1"/>
  <c r="C1388" i="1"/>
  <c r="G1388" i="1" s="1"/>
  <c r="D1387" i="1"/>
  <c r="C1387" i="1"/>
  <c r="D1386" i="1"/>
  <c r="C1386" i="1"/>
  <c r="G1386" i="1" s="1"/>
  <c r="D1385" i="1"/>
  <c r="C1385" i="1"/>
  <c r="D1384" i="1"/>
  <c r="C1384" i="1"/>
  <c r="G1384" i="1" s="1"/>
  <c r="D1383" i="1"/>
  <c r="D1382" i="1"/>
  <c r="C1382" i="1"/>
  <c r="D1381" i="1"/>
  <c r="C1381" i="1"/>
  <c r="G1381" i="1" s="1"/>
  <c r="D1380" i="1"/>
  <c r="C1380" i="1"/>
  <c r="D1379" i="1"/>
  <c r="C1379" i="1"/>
  <c r="G1379" i="1" s="1"/>
  <c r="D1378" i="1"/>
  <c r="C1378" i="1"/>
  <c r="D1377" i="1"/>
  <c r="C1377" i="1"/>
  <c r="G1377" i="1" s="1"/>
  <c r="D1376" i="1"/>
  <c r="C1376" i="1"/>
  <c r="D1375" i="1"/>
  <c r="C1375" i="1"/>
  <c r="G1375" i="1" s="1"/>
  <c r="D1374" i="1"/>
  <c r="C1374" i="1"/>
  <c r="D1373" i="1"/>
  <c r="C1373" i="1"/>
  <c r="G1373" i="1" s="1"/>
  <c r="D1372" i="1"/>
  <c r="C1372" i="1"/>
  <c r="D1371" i="1"/>
  <c r="C1371" i="1"/>
  <c r="G1371" i="1" s="1"/>
  <c r="D1370" i="1"/>
  <c r="C1370" i="1"/>
  <c r="D1369" i="1"/>
  <c r="C1369" i="1"/>
  <c r="G1369" i="1" s="1"/>
  <c r="D1368" i="1"/>
  <c r="C1368" i="1"/>
  <c r="D1367" i="1"/>
  <c r="C1367" i="1"/>
  <c r="G1367" i="1" s="1"/>
  <c r="D1366" i="1"/>
  <c r="C1366" i="1"/>
  <c r="D1365" i="1"/>
  <c r="C1365" i="1"/>
  <c r="G1365" i="1" s="1"/>
  <c r="D1364" i="1"/>
  <c r="C1364" i="1"/>
  <c r="D1363" i="1"/>
  <c r="C1363" i="1"/>
  <c r="G1363" i="1" s="1"/>
  <c r="D1362" i="1"/>
  <c r="C1362" i="1"/>
  <c r="D1361" i="1"/>
  <c r="C1361" i="1"/>
  <c r="G1361" i="1" s="1"/>
  <c r="D1360" i="1"/>
  <c r="C1360" i="1"/>
  <c r="D1359" i="1"/>
  <c r="C1359" i="1"/>
  <c r="G1359" i="1" s="1"/>
  <c r="D1358" i="1"/>
  <c r="C1358" i="1"/>
  <c r="D1357" i="1"/>
  <c r="C1357" i="1"/>
  <c r="G1357" i="1" s="1"/>
  <c r="D1356" i="1"/>
  <c r="C1356" i="1"/>
  <c r="D1355" i="1"/>
  <c r="C1355" i="1"/>
  <c r="G1355" i="1" s="1"/>
  <c r="D1354" i="1"/>
  <c r="C1354" i="1"/>
  <c r="D1353" i="1"/>
  <c r="C1353" i="1"/>
  <c r="G1353" i="1" s="1"/>
  <c r="D1352" i="1"/>
  <c r="C1352" i="1"/>
  <c r="D1351" i="1"/>
  <c r="C1351" i="1"/>
  <c r="G1351" i="1" s="1"/>
  <c r="D1350" i="1"/>
  <c r="C1350" i="1"/>
  <c r="D1349" i="1"/>
  <c r="C1349" i="1"/>
  <c r="G1349" i="1" s="1"/>
  <c r="D1348" i="1"/>
  <c r="C1348" i="1"/>
  <c r="D1347" i="1"/>
  <c r="C1347" i="1"/>
  <c r="G1347" i="1" s="1"/>
  <c r="D1346" i="1"/>
  <c r="C1346" i="1"/>
  <c r="D1345" i="1"/>
  <c r="C1345" i="1"/>
  <c r="G1345" i="1" s="1"/>
  <c r="D1344" i="1"/>
  <c r="C1344" i="1"/>
  <c r="D1343" i="1"/>
  <c r="C1343" i="1"/>
  <c r="G1343" i="1" s="1"/>
  <c r="D1342" i="1"/>
  <c r="C1342" i="1"/>
  <c r="D1341" i="1"/>
  <c r="C1341" i="1"/>
  <c r="G1341" i="1" s="1"/>
  <c r="D1340" i="1"/>
  <c r="C1340" i="1"/>
  <c r="D1339" i="1"/>
  <c r="C1339" i="1"/>
  <c r="G1339" i="1" s="1"/>
  <c r="D1338" i="1"/>
  <c r="C1338" i="1"/>
  <c r="D1337" i="1"/>
  <c r="C1337" i="1"/>
  <c r="G1337" i="1" s="1"/>
  <c r="D1336" i="1"/>
  <c r="C1336" i="1"/>
  <c r="D1335" i="1"/>
  <c r="C1335" i="1"/>
  <c r="G1335" i="1" s="1"/>
  <c r="D1334" i="1"/>
  <c r="C1334" i="1"/>
  <c r="D1333" i="1"/>
  <c r="C1333" i="1"/>
  <c r="G1333" i="1" s="1"/>
  <c r="D1332" i="1"/>
  <c r="C1332" i="1"/>
  <c r="D1331" i="1"/>
  <c r="C1331" i="1"/>
  <c r="G1331" i="1" s="1"/>
  <c r="D1330" i="1"/>
  <c r="C1330" i="1"/>
  <c r="D1329" i="1"/>
  <c r="C1329" i="1"/>
  <c r="G1329" i="1" s="1"/>
  <c r="D1328" i="1"/>
  <c r="C1328" i="1"/>
  <c r="D1327" i="1"/>
  <c r="C1327" i="1"/>
  <c r="G1327" i="1" s="1"/>
  <c r="D1326" i="1"/>
  <c r="C1326" i="1"/>
  <c r="D1325" i="1"/>
  <c r="C1325" i="1"/>
  <c r="G1325" i="1" s="1"/>
  <c r="D1324" i="1"/>
  <c r="C1324" i="1"/>
  <c r="D1323" i="1"/>
  <c r="C1323" i="1"/>
  <c r="G1323" i="1" s="1"/>
  <c r="D1322" i="1"/>
  <c r="C1322" i="1"/>
  <c r="D1321" i="1"/>
  <c r="C1321" i="1"/>
  <c r="G1321" i="1" s="1"/>
  <c r="D1320" i="1"/>
  <c r="C1320" i="1"/>
  <c r="D1319" i="1"/>
  <c r="C1319" i="1"/>
  <c r="G1319" i="1" s="1"/>
  <c r="D1318" i="1"/>
  <c r="C1318" i="1"/>
  <c r="D1317" i="1"/>
  <c r="C1317" i="1"/>
  <c r="G1317" i="1" s="1"/>
  <c r="D1316" i="1"/>
  <c r="C1316" i="1"/>
  <c r="D1315" i="1"/>
  <c r="C1315" i="1"/>
  <c r="G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C1299" i="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D1263" i="1"/>
  <c r="C1263" i="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D1243" i="1"/>
  <c r="C1243" i="1"/>
  <c r="H1243" i="1" s="1"/>
  <c r="D1242" i="1"/>
  <c r="C1242" i="1"/>
  <c r="H1242" i="1" s="1"/>
  <c r="D1241" i="1"/>
  <c r="C1241" i="1"/>
  <c r="D1240" i="1"/>
  <c r="C1240" i="1"/>
  <c r="D1239" i="1"/>
  <c r="C1239" i="1"/>
  <c r="H1239" i="1" s="1"/>
  <c r="D1238" i="1"/>
  <c r="C1238" i="1"/>
  <c r="H1238" i="1" s="1"/>
  <c r="D1237" i="1"/>
  <c r="C1237" i="1"/>
  <c r="H1237" i="1" s="1"/>
  <c r="D1236" i="1"/>
  <c r="C1236" i="1"/>
  <c r="H1236" i="1" s="1"/>
  <c r="D1235" i="1"/>
  <c r="C1235" i="1"/>
  <c r="H1235" i="1" s="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C1227" i="1"/>
  <c r="H1227" i="1" s="1"/>
  <c r="D1226" i="1"/>
  <c r="C1226" i="1"/>
  <c r="H1226" i="1" s="1"/>
  <c r="D1225" i="1"/>
  <c r="C1225" i="1"/>
  <c r="H1225" i="1" s="1"/>
  <c r="D1224" i="1"/>
  <c r="C1224" i="1"/>
  <c r="H1224" i="1" s="1"/>
  <c r="D1223" i="1"/>
  <c r="C1223" i="1"/>
  <c r="H1223" i="1" s="1"/>
  <c r="D1222" i="1"/>
  <c r="C1222" i="1"/>
  <c r="H1222" i="1" s="1"/>
  <c r="D1221" i="1"/>
  <c r="C1221" i="1"/>
  <c r="H1221" i="1" s="1"/>
  <c r="D1220" i="1"/>
  <c r="C1220" i="1"/>
  <c r="H1220" i="1" s="1"/>
  <c r="D1219" i="1"/>
  <c r="C1219" i="1"/>
  <c r="H1219" i="1" s="1"/>
  <c r="D1218" i="1"/>
  <c r="C1218" i="1"/>
  <c r="H1218" i="1" s="1"/>
  <c r="D1217" i="1"/>
  <c r="C1217" i="1"/>
  <c r="H1217" i="1" s="1"/>
  <c r="D1216" i="1"/>
  <c r="C1216" i="1"/>
  <c r="H1216" i="1" s="1"/>
  <c r="D1215" i="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C1183" i="1"/>
  <c r="H1183" i="1" s="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C1154" i="1"/>
  <c r="H1154" i="1" s="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4" i="1"/>
  <c r="C1124" i="1"/>
  <c r="H1124" i="1" s="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C1096" i="1"/>
  <c r="H1096" i="1" s="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5" i="1"/>
  <c r="C1065" i="1"/>
  <c r="H1065" i="1" s="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H1056" i="1" s="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D1046" i="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D1017" i="1"/>
  <c r="C1017" i="1"/>
  <c r="H1017" i="1" s="1"/>
  <c r="D1016" i="1"/>
  <c r="C1016" i="1"/>
  <c r="D1015" i="1"/>
  <c r="C1015" i="1"/>
  <c r="H1015" i="1" s="1"/>
  <c r="D1014" i="1"/>
  <c r="C1014" i="1"/>
  <c r="H1014" i="1" s="1"/>
  <c r="D1013" i="1"/>
  <c r="C1013" i="1"/>
  <c r="D1012" i="1"/>
  <c r="C1012" i="1"/>
  <c r="H1012" i="1" s="1"/>
  <c r="D1011" i="1"/>
  <c r="C1011" i="1"/>
  <c r="H1011" i="1" s="1"/>
  <c r="D1010" i="1"/>
  <c r="C1010" i="1"/>
  <c r="H1010" i="1" s="1"/>
  <c r="D1009" i="1"/>
  <c r="C1009" i="1"/>
  <c r="H1009" i="1" s="1"/>
  <c r="D1008" i="1"/>
  <c r="C1008" i="1"/>
  <c r="H1008" i="1" s="1"/>
  <c r="D1007" i="1"/>
  <c r="C1007" i="1"/>
  <c r="H1007" i="1" s="1"/>
  <c r="D1006" i="1"/>
  <c r="C1006" i="1"/>
  <c r="D1005" i="1"/>
  <c r="C1005" i="1"/>
  <c r="D1004" i="1"/>
  <c r="C1004" i="1"/>
  <c r="H1004" i="1" s="1"/>
  <c r="D1003" i="1"/>
  <c r="C1003" i="1"/>
  <c r="H1003" i="1" s="1"/>
  <c r="D1002" i="1"/>
  <c r="C1002" i="1"/>
  <c r="H1002" i="1" s="1"/>
  <c r="D1001" i="1"/>
  <c r="C1001" i="1"/>
  <c r="D1000" i="1"/>
  <c r="C1000" i="1"/>
  <c r="H1000" i="1" s="1"/>
  <c r="D999" i="1"/>
  <c r="C999" i="1"/>
  <c r="H999" i="1" s="1"/>
  <c r="D998" i="1"/>
  <c r="C998" i="1"/>
  <c r="D997" i="1"/>
  <c r="C997" i="1"/>
  <c r="D996" i="1"/>
  <c r="C996" i="1"/>
  <c r="D995" i="1"/>
  <c r="C995" i="1"/>
  <c r="H995" i="1" s="1"/>
  <c r="D994" i="1"/>
  <c r="C994" i="1"/>
  <c r="D993" i="1"/>
  <c r="C993" i="1"/>
  <c r="H993" i="1" s="1"/>
  <c r="D992" i="1"/>
  <c r="C992" i="1"/>
  <c r="H992" i="1" s="1"/>
  <c r="D991" i="1"/>
  <c r="C991" i="1"/>
  <c r="H991" i="1" s="1"/>
  <c r="D989" i="1"/>
  <c r="C989" i="1"/>
  <c r="D988" i="1"/>
  <c r="C988" i="1"/>
  <c r="D987" i="1"/>
  <c r="C987" i="1"/>
  <c r="H987" i="1" s="1"/>
  <c r="D986" i="1"/>
  <c r="C986" i="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D648" i="1"/>
  <c r="C648" i="1"/>
  <c r="H648" i="1" s="1"/>
  <c r="D647" i="1"/>
  <c r="C647" i="1"/>
  <c r="D646" i="1"/>
  <c r="C646" i="1"/>
  <c r="H646" i="1" s="1"/>
  <c r="D645" i="1"/>
  <c r="C645" i="1"/>
  <c r="D644" i="1"/>
  <c r="C644" i="1"/>
  <c r="D643" i="1"/>
  <c r="C643" i="1"/>
  <c r="D642" i="1"/>
  <c r="C642" i="1"/>
  <c r="D641" i="1"/>
  <c r="C641" i="1"/>
  <c r="H641" i="1" s="1"/>
  <c r="D637" i="1"/>
  <c r="C637" i="1"/>
  <c r="D632" i="1"/>
  <c r="C632" i="1"/>
  <c r="D631" i="1"/>
  <c r="C631" i="1"/>
  <c r="D628" i="1"/>
  <c r="C628" i="1"/>
  <c r="H628" i="1" s="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D619" i="1"/>
  <c r="C619" i="1"/>
  <c r="H619" i="1" s="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7" i="1"/>
  <c r="C587" i="1"/>
  <c r="H587" i="1" s="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C574" i="1"/>
  <c r="H574" i="1" s="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C561" i="1"/>
  <c r="H561" i="1" s="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3" i="1"/>
  <c r="C523" i="1"/>
  <c r="H523" i="1" s="1"/>
  <c r="C522" i="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C509" i="1"/>
  <c r="H509" i="1" s="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8" i="1"/>
  <c r="C478" i="1"/>
  <c r="H478" i="1" s="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6" i="1"/>
  <c r="C466" i="1"/>
  <c r="H466" i="1" s="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C453" i="1"/>
  <c r="H453" i="1" s="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5" i="1"/>
  <c r="C415" i="1"/>
  <c r="H415" i="1" s="1"/>
  <c r="D414" i="1"/>
  <c r="C414" i="1"/>
  <c r="H414" i="1" s="1"/>
  <c r="D413" i="1"/>
  <c r="C413" i="1"/>
  <c r="D412" i="1"/>
  <c r="C412" i="1"/>
  <c r="H412" i="1" s="1"/>
  <c r="D411" i="1"/>
  <c r="C411" i="1"/>
  <c r="H411" i="1" s="1"/>
  <c r="D406" i="1"/>
  <c r="C406" i="1"/>
  <c r="H406" i="1" s="1"/>
  <c r="D405" i="1"/>
  <c r="C405" i="1"/>
  <c r="H405" i="1" s="1"/>
  <c r="D404" i="1"/>
  <c r="C404" i="1"/>
  <c r="H404" i="1" s="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8" i="1"/>
  <c r="C358" i="1"/>
  <c r="H358" i="1" s="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C346" i="1"/>
  <c r="H346" i="1" s="1"/>
  <c r="D345" i="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C306" i="1"/>
  <c r="H306" i="1" s="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4" i="1"/>
  <c r="C294" i="1"/>
  <c r="H294" i="1" s="1"/>
  <c r="D293" i="1"/>
  <c r="D292" i="1"/>
  <c r="C292" i="1"/>
  <c r="H292" i="1" s="1"/>
  <c r="D291" i="1"/>
  <c r="C291" i="1"/>
  <c r="H291" i="1" s="1"/>
  <c r="D290" i="1"/>
  <c r="C290" i="1"/>
  <c r="D289" i="1"/>
  <c r="C289" i="1"/>
  <c r="D288" i="1"/>
  <c r="C288" i="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9" i="1"/>
  <c r="C259" i="1"/>
  <c r="H259" i="1" s="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C248" i="1"/>
  <c r="H248" i="1" s="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D224" i="1"/>
  <c r="C224" i="1"/>
  <c r="H224" i="1" s="1"/>
  <c r="D223" i="1"/>
  <c r="C223" i="1"/>
  <c r="H223" i="1" s="1"/>
  <c r="D222" i="1"/>
  <c r="C222" i="1"/>
  <c r="H222" i="1" s="1"/>
  <c r="D221" i="1"/>
  <c r="C221" i="1"/>
  <c r="H221" i="1" s="1"/>
  <c r="D220" i="1"/>
  <c r="C220" i="1"/>
  <c r="H220" i="1" s="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C211" i="1"/>
  <c r="H211" i="1" s="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2" i="1"/>
  <c r="C192" i="1"/>
  <c r="H192" i="1" s="1"/>
  <c r="D191" i="1"/>
  <c r="C191" i="1"/>
  <c r="H191" i="1" s="1"/>
  <c r="D190" i="1"/>
  <c r="C190" i="1"/>
  <c r="H190" i="1" s="1"/>
  <c r="D189" i="1"/>
  <c r="C189" i="1"/>
  <c r="H189" i="1" s="1"/>
  <c r="D188" i="1"/>
  <c r="C188" i="1"/>
  <c r="H188" i="1" s="1"/>
  <c r="D187" i="1"/>
  <c r="C187" i="1"/>
  <c r="H187" i="1" s="1"/>
  <c r="D186" i="1"/>
  <c r="C186" i="1"/>
  <c r="H186" i="1" s="1"/>
  <c r="D185" i="1"/>
  <c r="C185" i="1"/>
  <c r="H185" i="1" s="1"/>
  <c r="D184" i="1"/>
  <c r="C184" i="1"/>
  <c r="H184" i="1" s="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D173" i="1"/>
  <c r="C173" i="1"/>
  <c r="H173" i="1" s="1"/>
  <c r="D172" i="1"/>
  <c r="C172" i="1"/>
  <c r="H172" i="1" s="1"/>
  <c r="D171" i="1"/>
  <c r="C171" i="1"/>
  <c r="H171" i="1" s="1"/>
  <c r="D170" i="1"/>
  <c r="C170" i="1"/>
  <c r="H170" i="1" s="1"/>
  <c r="D169" i="1"/>
  <c r="C169" i="1"/>
  <c r="H169" i="1" s="1"/>
  <c r="D168" i="1"/>
  <c r="C168" i="1"/>
  <c r="H168" i="1" s="1"/>
  <c r="D167" i="1"/>
  <c r="C167" i="1"/>
  <c r="H167" i="1" s="1"/>
  <c r="D166" i="1"/>
  <c r="C166" i="1"/>
  <c r="H166" i="1" s="1"/>
  <c r="D165" i="1"/>
  <c r="C165" i="1"/>
  <c r="H165" i="1" s="1"/>
  <c r="D164" i="1"/>
  <c r="C164" i="1"/>
  <c r="H164" i="1" s="1"/>
  <c r="D163" i="1"/>
  <c r="C163" i="1"/>
  <c r="H163" i="1" s="1"/>
  <c r="D162" i="1"/>
  <c r="C162" i="1"/>
  <c r="H162" i="1" s="1"/>
  <c r="D161" i="1"/>
  <c r="C161" i="1"/>
  <c r="H161" i="1" s="1"/>
  <c r="D160" i="1"/>
  <c r="C160" i="1"/>
  <c r="H160" i="1" s="1"/>
  <c r="D159" i="1"/>
  <c r="C159" i="1"/>
  <c r="H159" i="1" s="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D148" i="1"/>
  <c r="C148" i="1"/>
  <c r="H148" i="1" s="1"/>
  <c r="D147"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D131" i="1"/>
  <c r="C131" i="1"/>
  <c r="D130" i="1"/>
  <c r="C130" i="1"/>
  <c r="D129" i="1"/>
  <c r="C129" i="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C120" i="1"/>
  <c r="H120" i="1" s="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C102" i="1"/>
  <c r="H102" i="1" s="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C78" i="1"/>
  <c r="H78" i="1" s="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C46" i="1"/>
  <c r="H46" i="1" s="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C3" i="1"/>
  <c r="H3" i="1" s="1"/>
  <c r="D2" i="1"/>
  <c r="C2" i="1"/>
  <c r="E287" i="9" l="1"/>
  <c r="B287" i="9" s="1"/>
  <c r="E303" i="9"/>
  <c r="B303" i="9" s="1"/>
  <c r="E286" i="9"/>
  <c r="B286" i="9" s="1"/>
  <c r="E288" i="9"/>
  <c r="B288" i="9" s="1"/>
  <c r="E294" i="9"/>
  <c r="B294" i="9" s="1"/>
  <c r="E296" i="9"/>
  <c r="B296" i="9" s="1"/>
  <c r="E298" i="9"/>
  <c r="B298" i="9" s="1"/>
  <c r="E300" i="9"/>
  <c r="B300" i="9" s="1"/>
  <c r="H1263" i="1"/>
  <c r="H1264" i="1"/>
  <c r="H1244" i="1"/>
  <c r="H1241" i="1"/>
  <c r="H1240" i="1"/>
  <c r="E291" i="9"/>
  <c r="B291" i="9" s="1"/>
  <c r="E237" i="5"/>
  <c r="H998" i="1"/>
  <c r="H1016" i="1"/>
  <c r="H1013" i="1"/>
  <c r="H1018" i="1"/>
  <c r="F35" i="5"/>
  <c r="H1006" i="1"/>
  <c r="H1005" i="1"/>
  <c r="H997" i="1"/>
  <c r="H1001" i="1"/>
  <c r="E12" i="5"/>
  <c r="D990" i="1" s="1"/>
  <c r="F19" i="5"/>
  <c r="H996" i="1"/>
  <c r="H994" i="1"/>
  <c r="H989" i="1"/>
  <c r="F8" i="5"/>
  <c r="H986" i="1"/>
  <c r="H988" i="1"/>
  <c r="D238" i="5"/>
  <c r="D12" i="5"/>
  <c r="D49" i="8"/>
  <c r="C1524" i="1" s="1"/>
  <c r="G1524" i="1" s="1"/>
  <c r="H1461" i="1"/>
  <c r="G316" i="9"/>
  <c r="E316" i="9" s="1"/>
  <c r="B316" i="9" s="1"/>
  <c r="G1436" i="1"/>
  <c r="H1453" i="1"/>
  <c r="H1454" i="1"/>
  <c r="F115" i="6"/>
  <c r="H632" i="1"/>
  <c r="H631" i="1"/>
  <c r="H289" i="1"/>
  <c r="H709" i="1"/>
  <c r="F218" i="9"/>
  <c r="B218" i="9" s="1"/>
  <c r="H644" i="1"/>
  <c r="H643" i="1"/>
  <c r="F652" i="4"/>
  <c r="H642" i="1"/>
  <c r="H645" i="1"/>
  <c r="H290" i="1"/>
  <c r="H413" i="1"/>
  <c r="H131" i="1"/>
  <c r="F134" i="4"/>
  <c r="H129" i="1"/>
  <c r="H130" i="1"/>
  <c r="H132" i="1"/>
  <c r="H649" i="1"/>
  <c r="H647" i="1"/>
  <c r="F643" i="4"/>
  <c r="H288" i="1"/>
  <c r="H637" i="1"/>
  <c r="E293" i="9"/>
  <c r="B293" i="9" s="1"/>
  <c r="G66" i="1"/>
  <c r="G268" i="1"/>
  <c r="G276" i="1"/>
  <c r="G281" i="1"/>
  <c r="H1316" i="1"/>
  <c r="H1317" i="1"/>
  <c r="H1318" i="1"/>
  <c r="H1319" i="1"/>
  <c r="H1320" i="1"/>
  <c r="H1321" i="1"/>
  <c r="H1322" i="1"/>
  <c r="H1323" i="1"/>
  <c r="H1324" i="1"/>
  <c r="H1325" i="1"/>
  <c r="H1326" i="1"/>
  <c r="H1327" i="1"/>
  <c r="H1328" i="1"/>
  <c r="H1329"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4" i="1"/>
  <c r="H1385" i="1"/>
  <c r="H1386" i="1"/>
  <c r="H1387" i="1"/>
  <c r="H1388" i="1"/>
  <c r="H1389" i="1"/>
  <c r="G1390" i="1"/>
  <c r="H1390" i="1"/>
  <c r="H1391" i="1"/>
  <c r="H1392" i="1"/>
  <c r="H1393" i="1"/>
  <c r="H1394" i="1"/>
  <c r="H1395" i="1"/>
  <c r="H1396" i="1"/>
  <c r="H1397" i="1"/>
  <c r="H1398" i="1"/>
  <c r="H1399" i="1"/>
  <c r="H1400" i="1"/>
  <c r="H1401" i="1"/>
  <c r="H1402" i="1"/>
  <c r="H1403" i="1"/>
  <c r="H1404" i="1"/>
  <c r="H1405" i="1"/>
  <c r="H1406" i="1"/>
  <c r="H1407" i="1"/>
  <c r="H1408" i="1"/>
  <c r="H1409" i="1"/>
  <c r="H1410" i="1"/>
  <c r="H1411" i="1"/>
  <c r="H1412" i="1"/>
  <c r="H1413" i="1"/>
  <c r="H1414" i="1"/>
  <c r="H1415" i="1"/>
  <c r="H1416" i="1"/>
  <c r="H1417" i="1"/>
  <c r="H1418" i="1"/>
  <c r="H1419" i="1"/>
  <c r="H1420" i="1"/>
  <c r="H1421" i="1"/>
  <c r="H1422" i="1"/>
  <c r="H1424" i="1"/>
  <c r="H1425" i="1"/>
  <c r="H1426" i="1"/>
  <c r="H1427" i="1"/>
  <c r="H1428" i="1"/>
  <c r="H1429" i="1"/>
  <c r="H1430" i="1"/>
  <c r="H1431" i="1"/>
  <c r="H1432" i="1"/>
  <c r="H1433" i="1"/>
  <c r="H1434" i="1"/>
  <c r="H1436" i="1"/>
  <c r="H1437" i="1"/>
  <c r="H1438" i="1"/>
  <c r="H1440" i="1"/>
  <c r="H1442" i="1"/>
  <c r="H1444" i="1"/>
  <c r="H1445" i="1"/>
  <c r="G1481" i="1"/>
  <c r="G1483" i="1"/>
  <c r="G1485" i="1"/>
  <c r="G1487" i="1"/>
  <c r="G1489" i="1"/>
  <c r="G1491" i="1"/>
  <c r="G1493" i="1"/>
  <c r="G1495" i="1"/>
  <c r="G1497" i="1"/>
  <c r="G1499" i="1"/>
  <c r="G1501" i="1"/>
  <c r="G1503" i="1"/>
  <c r="G1505" i="1"/>
  <c r="G1507" i="1"/>
  <c r="G1509" i="1"/>
  <c r="G1511" i="1"/>
  <c r="G1513" i="1"/>
  <c r="G1515" i="1"/>
  <c r="G1519" i="1"/>
  <c r="H1520" i="1"/>
  <c r="G1521" i="1"/>
  <c r="H1522" i="1"/>
  <c r="G1523" i="1"/>
  <c r="H1524" i="1"/>
  <c r="G1525" i="1"/>
  <c r="H1526" i="1"/>
  <c r="G1527" i="1"/>
  <c r="H1528" i="1"/>
  <c r="G1529" i="1"/>
  <c r="H1530" i="1"/>
  <c r="G1531" i="1"/>
  <c r="H1532" i="1"/>
  <c r="G1533" i="1"/>
  <c r="H1534" i="1"/>
  <c r="G1535" i="1"/>
  <c r="H1536" i="1"/>
  <c r="G1537" i="1"/>
  <c r="H1538" i="1"/>
  <c r="G1539" i="1"/>
  <c r="H1540" i="1"/>
  <c r="G1541" i="1"/>
  <c r="H1542" i="1"/>
  <c r="G1543" i="1"/>
  <c r="H1544" i="1"/>
  <c r="G1545" i="1"/>
  <c r="H1546" i="1"/>
  <c r="G1547" i="1"/>
  <c r="H1548" i="1"/>
  <c r="G1549" i="1"/>
  <c r="H1550" i="1"/>
  <c r="G1551" i="1"/>
  <c r="H1552" i="1"/>
  <c r="G1553" i="1"/>
  <c r="H1554" i="1"/>
  <c r="G1555" i="1"/>
  <c r="H1556" i="1"/>
  <c r="G1557" i="1"/>
  <c r="H1558" i="1"/>
  <c r="G1559" i="1"/>
  <c r="H1560" i="1"/>
  <c r="G1561" i="1"/>
  <c r="H1562" i="1"/>
  <c r="G1563" i="1"/>
  <c r="H1564" i="1"/>
  <c r="G1565" i="1"/>
  <c r="H1566" i="1"/>
  <c r="G1567" i="1"/>
  <c r="H1568" i="1"/>
  <c r="G1569" i="1"/>
  <c r="H1570" i="1"/>
  <c r="G1571" i="1"/>
  <c r="H1572" i="1"/>
  <c r="G1573" i="1"/>
  <c r="H1574" i="1"/>
  <c r="G1575" i="1"/>
  <c r="H1576" i="1"/>
  <c r="G1577" i="1"/>
  <c r="H1578" i="1"/>
  <c r="G1579" i="1"/>
  <c r="H1580" i="1"/>
  <c r="F50" i="4"/>
  <c r="F82" i="4"/>
  <c r="F106" i="4"/>
  <c r="F124" i="4"/>
  <c r="F196" i="4"/>
  <c r="E408" i="4"/>
  <c r="D403" i="1" s="1"/>
  <c r="D644" i="4"/>
  <c r="E644" i="4"/>
  <c r="D638" i="1" s="1"/>
  <c r="D636" i="4"/>
  <c r="E528" i="4"/>
  <c r="F245" i="5"/>
  <c r="E23" i="9"/>
  <c r="B23" i="9" s="1"/>
  <c r="E25" i="9"/>
  <c r="B25" i="9" s="1"/>
  <c r="E27" i="9"/>
  <c r="B27" i="9" s="1"/>
  <c r="E29" i="9"/>
  <c r="B29" i="9" s="1"/>
  <c r="E31" i="9"/>
  <c r="B31" i="9" s="1"/>
  <c r="E33" i="9"/>
  <c r="B33" i="9" s="1"/>
  <c r="E35" i="9"/>
  <c r="B35" i="9" s="1"/>
  <c r="E37" i="9"/>
  <c r="B37" i="9" s="1"/>
  <c r="E39" i="9"/>
  <c r="B39" i="9" s="1"/>
  <c r="E41" i="9"/>
  <c r="B41" i="9" s="1"/>
  <c r="E43" i="9"/>
  <c r="B43" i="9" s="1"/>
  <c r="E45" i="9"/>
  <c r="B45" i="9" s="1"/>
  <c r="E47" i="9"/>
  <c r="B47" i="9" s="1"/>
  <c r="E49" i="9"/>
  <c r="B49" i="9" s="1"/>
  <c r="E51" i="9"/>
  <c r="B51" i="9" s="1"/>
  <c r="E53" i="9"/>
  <c r="B53" i="9" s="1"/>
  <c r="E55" i="9"/>
  <c r="B55" i="9" s="1"/>
  <c r="E57" i="9"/>
  <c r="B57" i="9" s="1"/>
  <c r="E59" i="9"/>
  <c r="B59" i="9" s="1"/>
  <c r="E61" i="9"/>
  <c r="B61" i="9" s="1"/>
  <c r="E63" i="9"/>
  <c r="B63" i="9" s="1"/>
  <c r="E65" i="9"/>
  <c r="B65" i="9" s="1"/>
  <c r="E67" i="9"/>
  <c r="B67" i="9" s="1"/>
  <c r="E69" i="9"/>
  <c r="B69" i="9" s="1"/>
  <c r="E71" i="9"/>
  <c r="B71" i="9" s="1"/>
  <c r="E73" i="9"/>
  <c r="B73" i="9" s="1"/>
  <c r="E75" i="9"/>
  <c r="B75" i="9" s="1"/>
  <c r="E77" i="9"/>
  <c r="B77" i="9" s="1"/>
  <c r="E79" i="9"/>
  <c r="B79" i="9" s="1"/>
  <c r="E81" i="9"/>
  <c r="B81" i="9" s="1"/>
  <c r="E83" i="9"/>
  <c r="B83" i="9" s="1"/>
  <c r="E85" i="9"/>
  <c r="B85" i="9" s="1"/>
  <c r="E87" i="9"/>
  <c r="B87" i="9" s="1"/>
  <c r="E89" i="9"/>
  <c r="B89" i="9" s="1"/>
  <c r="E91" i="9"/>
  <c r="B91" i="9" s="1"/>
  <c r="E93" i="9"/>
  <c r="B93" i="9" s="1"/>
  <c r="E95" i="9"/>
  <c r="B95" i="9" s="1"/>
  <c r="E97" i="9"/>
  <c r="B97" i="9" s="1"/>
  <c r="E99" i="9"/>
  <c r="B99" i="9" s="1"/>
  <c r="E101" i="9"/>
  <c r="B101" i="9" s="1"/>
  <c r="E103" i="9"/>
  <c r="B103" i="9" s="1"/>
  <c r="E105" i="9"/>
  <c r="B105" i="9" s="1"/>
  <c r="E107" i="9"/>
  <c r="B107" i="9" s="1"/>
  <c r="E109" i="9"/>
  <c r="B109" i="9" s="1"/>
  <c r="E111" i="9"/>
  <c r="B111" i="9" s="1"/>
  <c r="E113" i="9"/>
  <c r="B113" i="9" s="1"/>
  <c r="E115" i="9"/>
  <c r="B115" i="9" s="1"/>
  <c r="E117" i="9"/>
  <c r="B117" i="9" s="1"/>
  <c r="E119" i="9"/>
  <c r="B119" i="9" s="1"/>
  <c r="E121" i="9"/>
  <c r="B121" i="9" s="1"/>
  <c r="E123" i="9"/>
  <c r="B123" i="9" s="1"/>
  <c r="E125" i="9"/>
  <c r="B125" i="9" s="1"/>
  <c r="E127" i="9"/>
  <c r="B127" i="9" s="1"/>
  <c r="E129" i="9"/>
  <c r="B129" i="9" s="1"/>
  <c r="E131" i="9"/>
  <c r="B131" i="9" s="1"/>
  <c r="E133" i="9"/>
  <c r="B133" i="9" s="1"/>
  <c r="E135" i="9"/>
  <c r="B135" i="9" s="1"/>
  <c r="E137" i="9"/>
  <c r="B137" i="9" s="1"/>
  <c r="E139" i="9"/>
  <c r="B139" i="9" s="1"/>
  <c r="E141" i="9"/>
  <c r="B141" i="9" s="1"/>
  <c r="E145" i="9"/>
  <c r="B145" i="9" s="1"/>
  <c r="E147" i="9"/>
  <c r="B147" i="9" s="1"/>
  <c r="E149" i="9"/>
  <c r="B149" i="9" s="1"/>
  <c r="E151" i="9"/>
  <c r="B151" i="9" s="1"/>
  <c r="E153" i="9"/>
  <c r="B153" i="9" s="1"/>
  <c r="E155" i="9"/>
  <c r="B155" i="9" s="1"/>
  <c r="E157" i="9"/>
  <c r="B157" i="9" s="1"/>
  <c r="E159" i="9"/>
  <c r="B159" i="9" s="1"/>
  <c r="E282" i="9"/>
  <c r="B282" i="9" s="1"/>
  <c r="E284" i="9"/>
  <c r="B284" i="9" s="1"/>
  <c r="E295" i="9"/>
  <c r="B295" i="9" s="1"/>
  <c r="E297" i="9"/>
  <c r="B297" i="9" s="1"/>
  <c r="E299" i="9"/>
  <c r="B299" i="9" s="1"/>
  <c r="E301" i="9"/>
  <c r="B301" i="9" s="1"/>
  <c r="E304" i="9"/>
  <c r="B304" i="9" s="1"/>
  <c r="G4" i="1"/>
  <c r="G8" i="1"/>
  <c r="G12" i="1"/>
  <c r="G18" i="1"/>
  <c r="G22" i="1"/>
  <c r="G26" i="1"/>
  <c r="G30" i="1"/>
  <c r="G34" i="1"/>
  <c r="G38" i="1"/>
  <c r="G44" i="1"/>
  <c r="G48" i="1"/>
  <c r="G52" i="1"/>
  <c r="G56" i="1"/>
  <c r="G60" i="1"/>
  <c r="G64" i="1"/>
  <c r="G68" i="1"/>
  <c r="G70" i="1"/>
  <c r="G78" i="1"/>
  <c r="G82" i="1"/>
  <c r="G86" i="1"/>
  <c r="G90" i="1"/>
  <c r="G96" i="1"/>
  <c r="G100" i="1"/>
  <c r="G106" i="1"/>
  <c r="G110" i="1"/>
  <c r="G114" i="1"/>
  <c r="G118" i="1"/>
  <c r="G122" i="1"/>
  <c r="G126" i="1"/>
  <c r="G130" i="1"/>
  <c r="G134" i="1"/>
  <c r="G138" i="1"/>
  <c r="G142" i="1"/>
  <c r="G146" i="1"/>
  <c r="G150" i="1"/>
  <c r="G154" i="1"/>
  <c r="G3" i="1"/>
  <c r="G5" i="1"/>
  <c r="G7" i="1"/>
  <c r="G9" i="1"/>
  <c r="G11" i="1"/>
  <c r="G13" i="1"/>
  <c r="G15" i="1"/>
  <c r="G17" i="1"/>
  <c r="G19" i="1"/>
  <c r="G21" i="1"/>
  <c r="G23" i="1"/>
  <c r="G25" i="1"/>
  <c r="G27" i="1"/>
  <c r="G29" i="1"/>
  <c r="G31" i="1"/>
  <c r="G33" i="1"/>
  <c r="G35" i="1"/>
  <c r="G37" i="1"/>
  <c r="G39" i="1"/>
  <c r="G41" i="1"/>
  <c r="G43" i="1"/>
  <c r="G45" i="1"/>
  <c r="G47" i="1"/>
  <c r="G49" i="1"/>
  <c r="G51" i="1"/>
  <c r="G53" i="1"/>
  <c r="G55" i="1"/>
  <c r="G57" i="1"/>
  <c r="G59" i="1"/>
  <c r="G61" i="1"/>
  <c r="G63" i="1"/>
  <c r="G65" i="1"/>
  <c r="G67" i="1"/>
  <c r="G69" i="1"/>
  <c r="G71" i="1"/>
  <c r="G73" i="1"/>
  <c r="G75" i="1"/>
  <c r="G77" i="1"/>
  <c r="G79" i="1"/>
  <c r="G81" i="1"/>
  <c r="G83" i="1"/>
  <c r="G85" i="1"/>
  <c r="G87" i="1"/>
  <c r="G89" i="1"/>
  <c r="G91" i="1"/>
  <c r="G93" i="1"/>
  <c r="G95" i="1"/>
  <c r="G97" i="1"/>
  <c r="G99" i="1"/>
  <c r="G101" i="1"/>
  <c r="G103" i="1"/>
  <c r="G105" i="1"/>
  <c r="G107" i="1"/>
  <c r="G109" i="1"/>
  <c r="G111" i="1"/>
  <c r="G113" i="1"/>
  <c r="G115" i="1"/>
  <c r="G117" i="1"/>
  <c r="G119" i="1"/>
  <c r="G121" i="1"/>
  <c r="G123" i="1"/>
  <c r="G125" i="1"/>
  <c r="G127" i="1"/>
  <c r="G129" i="1"/>
  <c r="G131" i="1"/>
  <c r="G133" i="1"/>
  <c r="G135" i="1"/>
  <c r="G137" i="1"/>
  <c r="G139" i="1"/>
  <c r="G141" i="1"/>
  <c r="G143" i="1"/>
  <c r="G145" i="1"/>
  <c r="G149" i="1"/>
  <c r="G151" i="1"/>
  <c r="G153" i="1"/>
  <c r="G155" i="1"/>
  <c r="G157" i="1"/>
  <c r="G159" i="1"/>
  <c r="G161" i="1"/>
  <c r="G163" i="1"/>
  <c r="G165" i="1"/>
  <c r="G167" i="1"/>
  <c r="G169" i="1"/>
  <c r="G171" i="1"/>
  <c r="G173" i="1"/>
  <c r="G175" i="1"/>
  <c r="G177" i="1"/>
  <c r="G179" i="1"/>
  <c r="G181" i="1"/>
  <c r="G183" i="1"/>
  <c r="G185" i="1"/>
  <c r="G187" i="1"/>
  <c r="G189" i="1"/>
  <c r="G191" i="1"/>
  <c r="G193" i="1"/>
  <c r="G195" i="1"/>
  <c r="G197" i="1"/>
  <c r="G199" i="1"/>
  <c r="G201" i="1"/>
  <c r="G203" i="1"/>
  <c r="G205" i="1"/>
  <c r="G207" i="1"/>
  <c r="G209" i="1"/>
  <c r="G211" i="1"/>
  <c r="G213" i="1"/>
  <c r="G215" i="1"/>
  <c r="G217" i="1"/>
  <c r="G219" i="1"/>
  <c r="G221" i="1"/>
  <c r="G223" i="1"/>
  <c r="H225" i="1"/>
  <c r="G225" i="1"/>
  <c r="H2" i="1"/>
  <c r="G2" i="1"/>
  <c r="G6" i="1"/>
  <c r="G10" i="1"/>
  <c r="G14" i="1"/>
  <c r="G16" i="1"/>
  <c r="G20" i="1"/>
  <c r="G24" i="1"/>
  <c r="G28" i="1"/>
  <c r="G32" i="1"/>
  <c r="G36" i="1"/>
  <c r="G40" i="1"/>
  <c r="G42" i="1"/>
  <c r="G46" i="1"/>
  <c r="G50" i="1"/>
  <c r="G54" i="1"/>
  <c r="G58" i="1"/>
  <c r="G62" i="1"/>
  <c r="G72" i="1"/>
  <c r="G74" i="1"/>
  <c r="G76" i="1"/>
  <c r="G80" i="1"/>
  <c r="G84" i="1"/>
  <c r="G88" i="1"/>
  <c r="G92" i="1"/>
  <c r="G94" i="1"/>
  <c r="G98" i="1"/>
  <c r="G102" i="1"/>
  <c r="G104" i="1"/>
  <c r="G108" i="1"/>
  <c r="G112" i="1"/>
  <c r="G116" i="1"/>
  <c r="G120" i="1"/>
  <c r="G124" i="1"/>
  <c r="G128" i="1"/>
  <c r="G132" i="1"/>
  <c r="G136" i="1"/>
  <c r="G140" i="1"/>
  <c r="G144" i="1"/>
  <c r="G148" i="1"/>
  <c r="G152" i="1"/>
  <c r="G156" i="1"/>
  <c r="G158" i="1"/>
  <c r="G160" i="1"/>
  <c r="G162" i="1"/>
  <c r="G164" i="1"/>
  <c r="G166" i="1"/>
  <c r="G168" i="1"/>
  <c r="G170" i="1"/>
  <c r="G172" i="1"/>
  <c r="G174" i="1"/>
  <c r="G176" i="1"/>
  <c r="G178" i="1"/>
  <c r="G180" i="1"/>
  <c r="G182" i="1"/>
  <c r="G184" i="1"/>
  <c r="G186" i="1"/>
  <c r="G188" i="1"/>
  <c r="G190" i="1"/>
  <c r="G192" i="1"/>
  <c r="G194" i="1"/>
  <c r="G196" i="1"/>
  <c r="G198" i="1"/>
  <c r="G200" i="1"/>
  <c r="G202" i="1"/>
  <c r="G204" i="1"/>
  <c r="G206" i="1"/>
  <c r="G208" i="1"/>
  <c r="G210" i="1"/>
  <c r="G212" i="1"/>
  <c r="G214" i="1"/>
  <c r="G216" i="1"/>
  <c r="G218" i="1"/>
  <c r="G220" i="1"/>
  <c r="G222" i="1"/>
  <c r="G224" i="1"/>
  <c r="G226" i="1"/>
  <c r="G227" i="1"/>
  <c r="G229" i="1"/>
  <c r="G232" i="1"/>
  <c r="G233" i="1"/>
  <c r="G236" i="1"/>
  <c r="G242" i="1"/>
  <c r="G245" i="1"/>
  <c r="G250" i="1"/>
  <c r="G253" i="1"/>
  <c r="G257" i="1"/>
  <c r="G259" i="1"/>
  <c r="G263" i="1"/>
  <c r="G269" i="1"/>
  <c r="G272" i="1"/>
  <c r="G277" i="1"/>
  <c r="G282" i="1"/>
  <c r="G283" i="1"/>
  <c r="G284" i="1"/>
  <c r="G288" i="1"/>
  <c r="G289" i="1"/>
  <c r="G290" i="1"/>
  <c r="G291" i="1"/>
  <c r="G292"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2" i="1"/>
  <c r="G393" i="1"/>
  <c r="G394" i="1"/>
  <c r="G395" i="1"/>
  <c r="G396" i="1"/>
  <c r="G397" i="1"/>
  <c r="G398" i="1"/>
  <c r="G399" i="1"/>
  <c r="G400" i="1"/>
  <c r="G401" i="1"/>
  <c r="G404" i="1"/>
  <c r="G405" i="1"/>
  <c r="G406"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7" i="1"/>
  <c r="G599" i="1"/>
  <c r="G601" i="1"/>
  <c r="G603" i="1"/>
  <c r="G605" i="1"/>
  <c r="G607" i="1"/>
  <c r="G609" i="1"/>
  <c r="G611" i="1"/>
  <c r="G613" i="1"/>
  <c r="G615" i="1"/>
  <c r="G617" i="1"/>
  <c r="G619" i="1"/>
  <c r="G621" i="1"/>
  <c r="G623" i="1"/>
  <c r="G625" i="1"/>
  <c r="G627" i="1"/>
  <c r="G631" i="1"/>
  <c r="G637" i="1"/>
  <c r="G641" i="1"/>
  <c r="G643" i="1"/>
  <c r="G645" i="1"/>
  <c r="G647" i="1"/>
  <c r="G649" i="1"/>
  <c r="G651" i="1"/>
  <c r="G653" i="1"/>
  <c r="G655" i="1"/>
  <c r="G657" i="1"/>
  <c r="G659" i="1"/>
  <c r="G661" i="1"/>
  <c r="G663" i="1"/>
  <c r="G665" i="1"/>
  <c r="G667" i="1"/>
  <c r="G669" i="1"/>
  <c r="G671" i="1"/>
  <c r="G673" i="1"/>
  <c r="G675" i="1"/>
  <c r="G677" i="1"/>
  <c r="G679" i="1"/>
  <c r="G681" i="1"/>
  <c r="G683" i="1"/>
  <c r="G685" i="1"/>
  <c r="G687" i="1"/>
  <c r="G689" i="1"/>
  <c r="G691" i="1"/>
  <c r="G693" i="1"/>
  <c r="G695" i="1"/>
  <c r="G697" i="1"/>
  <c r="G699" i="1"/>
  <c r="G701" i="1"/>
  <c r="G703" i="1"/>
  <c r="G705" i="1"/>
  <c r="G707" i="1"/>
  <c r="G709" i="1"/>
  <c r="G711" i="1"/>
  <c r="G713" i="1"/>
  <c r="G715" i="1"/>
  <c r="G717" i="1"/>
  <c r="G719" i="1"/>
  <c r="G721" i="1"/>
  <c r="G723" i="1"/>
  <c r="G725" i="1"/>
  <c r="G727" i="1"/>
  <c r="G729" i="1"/>
  <c r="G731" i="1"/>
  <c r="G733" i="1"/>
  <c r="G735" i="1"/>
  <c r="G737" i="1"/>
  <c r="G739" i="1"/>
  <c r="G741" i="1"/>
  <c r="G743" i="1"/>
  <c r="G745" i="1"/>
  <c r="G747" i="1"/>
  <c r="G749" i="1"/>
  <c r="G751" i="1"/>
  <c r="G753" i="1"/>
  <c r="G755" i="1"/>
  <c r="G757" i="1"/>
  <c r="G759" i="1"/>
  <c r="G761" i="1"/>
  <c r="G763" i="1"/>
  <c r="G765" i="1"/>
  <c r="G767" i="1"/>
  <c r="G769" i="1"/>
  <c r="G771" i="1"/>
  <c r="G773" i="1"/>
  <c r="G775" i="1"/>
  <c r="G777"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6" i="1"/>
  <c r="G988" i="1"/>
  <c r="G992" i="1"/>
  <c r="G994" i="1"/>
  <c r="G996" i="1"/>
  <c r="G998" i="1"/>
  <c r="G1000" i="1"/>
  <c r="G1002" i="1"/>
  <c r="G1004" i="1"/>
  <c r="G1006" i="1"/>
  <c r="G1008" i="1"/>
  <c r="G1010" i="1"/>
  <c r="G1012" i="1"/>
  <c r="G1014" i="1"/>
  <c r="G1016" i="1"/>
  <c r="G1018" i="1"/>
  <c r="G1020" i="1"/>
  <c r="G1022" i="1"/>
  <c r="G1024" i="1"/>
  <c r="G1026" i="1"/>
  <c r="G1028" i="1"/>
  <c r="G1030" i="1"/>
  <c r="G1032" i="1"/>
  <c r="G1034" i="1"/>
  <c r="G1036" i="1"/>
  <c r="G1038" i="1"/>
  <c r="G1040" i="1"/>
  <c r="G1042" i="1"/>
  <c r="G1044" i="1"/>
  <c r="G1048" i="1"/>
  <c r="G1050" i="1"/>
  <c r="G1052" i="1"/>
  <c r="G1054" i="1"/>
  <c r="G1056" i="1"/>
  <c r="G1058" i="1"/>
  <c r="G1060" i="1"/>
  <c r="G1062" i="1"/>
  <c r="G1064" i="1"/>
  <c r="G1066" i="1"/>
  <c r="G1068" i="1"/>
  <c r="G1070" i="1"/>
  <c r="G1072" i="1"/>
  <c r="G1074" i="1"/>
  <c r="G1076" i="1"/>
  <c r="G1078" i="1"/>
  <c r="G1080" i="1"/>
  <c r="G1082" i="1"/>
  <c r="G1084" i="1"/>
  <c r="G1086" i="1"/>
  <c r="G1088" i="1"/>
  <c r="G1090" i="1"/>
  <c r="G1092" i="1"/>
  <c r="G1094" i="1"/>
  <c r="G1096" i="1"/>
  <c r="G1098" i="1"/>
  <c r="G1100" i="1"/>
  <c r="G1102" i="1"/>
  <c r="G1104" i="1"/>
  <c r="G1106" i="1"/>
  <c r="G1108" i="1"/>
  <c r="G1110" i="1"/>
  <c r="G1112" i="1"/>
  <c r="G1114" i="1"/>
  <c r="G1116" i="1"/>
  <c r="G1118" i="1"/>
  <c r="G1120" i="1"/>
  <c r="G1122" i="1"/>
  <c r="G1124" i="1"/>
  <c r="G1126" i="1"/>
  <c r="G1128" i="1"/>
  <c r="G1130" i="1"/>
  <c r="G1132" i="1"/>
  <c r="G1134" i="1"/>
  <c r="G1136" i="1"/>
  <c r="G1138" i="1"/>
  <c r="G1140" i="1"/>
  <c r="G1142" i="1"/>
  <c r="G1144" i="1"/>
  <c r="G1146" i="1"/>
  <c r="G1148" i="1"/>
  <c r="G1150" i="1"/>
  <c r="G1154" i="1"/>
  <c r="G1156" i="1"/>
  <c r="G1158" i="1"/>
  <c r="G1160" i="1"/>
  <c r="G1162" i="1"/>
  <c r="G1164" i="1"/>
  <c r="G1166" i="1"/>
  <c r="G1169" i="1"/>
  <c r="G1173" i="1"/>
  <c r="G1177" i="1"/>
  <c r="G1181" i="1"/>
  <c r="G1185" i="1"/>
  <c r="G1189" i="1"/>
  <c r="G1193" i="1"/>
  <c r="G1197" i="1"/>
  <c r="G1201" i="1"/>
  <c r="G1205" i="1"/>
  <c r="G1209" i="1"/>
  <c r="G1213" i="1"/>
  <c r="G1217" i="1"/>
  <c r="G1221" i="1"/>
  <c r="G1225" i="1"/>
  <c r="G1229" i="1"/>
  <c r="G1233" i="1"/>
  <c r="G1237" i="1"/>
  <c r="G1241" i="1"/>
  <c r="G1245" i="1"/>
  <c r="G1249" i="1"/>
  <c r="G1253" i="1"/>
  <c r="G1257" i="1"/>
  <c r="G1261" i="1"/>
  <c r="G1265" i="1"/>
  <c r="G1269" i="1"/>
  <c r="G1273" i="1"/>
  <c r="G1277" i="1"/>
  <c r="G1281" i="1"/>
  <c r="G1285" i="1"/>
  <c r="G1289" i="1"/>
  <c r="G1293" i="1"/>
  <c r="G1297" i="1"/>
  <c r="G1301" i="1"/>
  <c r="G1305" i="1"/>
  <c r="G1309" i="1"/>
  <c r="G1313" i="1"/>
  <c r="H1441" i="1"/>
  <c r="J1441" i="1"/>
  <c r="J1449" i="1"/>
  <c r="H1449" i="1"/>
  <c r="G1449" i="1"/>
  <c r="G1453" i="1"/>
  <c r="J1458" i="1"/>
  <c r="H1458" i="1"/>
  <c r="G1458" i="1"/>
  <c r="J1476" i="1"/>
  <c r="H1476" i="1"/>
  <c r="G1476" i="1"/>
  <c r="I1476" i="1" s="1"/>
  <c r="G1480" i="1"/>
  <c r="H1480" i="1"/>
  <c r="G1484" i="1"/>
  <c r="H1484" i="1"/>
  <c r="G1488" i="1"/>
  <c r="H1488" i="1"/>
  <c r="G1492" i="1"/>
  <c r="H1492" i="1"/>
  <c r="G1496" i="1"/>
  <c r="H1496" i="1"/>
  <c r="G1500" i="1"/>
  <c r="H1500" i="1"/>
  <c r="G1504" i="1"/>
  <c r="H1504" i="1"/>
  <c r="G1508" i="1"/>
  <c r="H1508" i="1"/>
  <c r="G1512" i="1"/>
  <c r="H1512" i="1"/>
  <c r="G1516" i="1"/>
  <c r="H1516" i="1"/>
  <c r="F6" i="4"/>
  <c r="H16" i="3"/>
  <c r="E412" i="4"/>
  <c r="I16" i="3"/>
  <c r="E289" i="4"/>
  <c r="I17" i="3"/>
  <c r="G228" i="1"/>
  <c r="G230" i="1"/>
  <c r="G231" i="1"/>
  <c r="G234" i="1"/>
  <c r="G235" i="1"/>
  <c r="G237" i="1"/>
  <c r="G238" i="1"/>
  <c r="G239" i="1"/>
  <c r="G240" i="1"/>
  <c r="G241" i="1"/>
  <c r="G243" i="1"/>
  <c r="G244" i="1"/>
  <c r="G246" i="1"/>
  <c r="G247" i="1"/>
  <c r="G248" i="1"/>
  <c r="G249" i="1"/>
  <c r="G251" i="1"/>
  <c r="G252" i="1"/>
  <c r="G254" i="1"/>
  <c r="G255" i="1"/>
  <c r="G256" i="1"/>
  <c r="G258" i="1"/>
  <c r="G260" i="1"/>
  <c r="G261" i="1"/>
  <c r="G262" i="1"/>
  <c r="G264" i="1"/>
  <c r="G265" i="1"/>
  <c r="G266" i="1"/>
  <c r="G267" i="1"/>
  <c r="G270" i="1"/>
  <c r="G271" i="1"/>
  <c r="G273" i="1"/>
  <c r="G274" i="1"/>
  <c r="G275" i="1"/>
  <c r="G278" i="1"/>
  <c r="G279" i="1"/>
  <c r="G280" i="1"/>
  <c r="G596" i="1"/>
  <c r="G598" i="1"/>
  <c r="G600" i="1"/>
  <c r="G602" i="1"/>
  <c r="G604" i="1"/>
  <c r="G606" i="1"/>
  <c r="G608" i="1"/>
  <c r="G610" i="1"/>
  <c r="G612" i="1"/>
  <c r="G614" i="1"/>
  <c r="G616" i="1"/>
  <c r="G618" i="1"/>
  <c r="G620" i="1"/>
  <c r="G622" i="1"/>
  <c r="G624" i="1"/>
  <c r="G626" i="1"/>
  <c r="G628" i="1"/>
  <c r="G632" i="1"/>
  <c r="G642" i="1"/>
  <c r="G644"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G824" i="1"/>
  <c r="G826" i="1"/>
  <c r="G828" i="1"/>
  <c r="G830" i="1"/>
  <c r="G832" i="1"/>
  <c r="G834" i="1"/>
  <c r="G836" i="1"/>
  <c r="G838"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87" i="1"/>
  <c r="G989" i="1"/>
  <c r="G991" i="1"/>
  <c r="G993" i="1"/>
  <c r="G995" i="1"/>
  <c r="G997" i="1"/>
  <c r="G999" i="1"/>
  <c r="G1001" i="1"/>
  <c r="G1003" i="1"/>
  <c r="G1005" i="1"/>
  <c r="G1007" i="1"/>
  <c r="G1009" i="1"/>
  <c r="G1011" i="1"/>
  <c r="G1013" i="1"/>
  <c r="G1015" i="1"/>
  <c r="G1017" i="1"/>
  <c r="G1019" i="1"/>
  <c r="G1021" i="1"/>
  <c r="G1023" i="1"/>
  <c r="G1025" i="1"/>
  <c r="G1027" i="1"/>
  <c r="G1029" i="1"/>
  <c r="G1031" i="1"/>
  <c r="G1033" i="1"/>
  <c r="G1035" i="1"/>
  <c r="G1037" i="1"/>
  <c r="G1039" i="1"/>
  <c r="G1041" i="1"/>
  <c r="G1043" i="1"/>
  <c r="G1045" i="1"/>
  <c r="G1049" i="1"/>
  <c r="G1051" i="1"/>
  <c r="G1053" i="1"/>
  <c r="G1055" i="1"/>
  <c r="G1057" i="1"/>
  <c r="G1059" i="1"/>
  <c r="G1061" i="1"/>
  <c r="G1063" i="1"/>
  <c r="G1065" i="1"/>
  <c r="G1067" i="1"/>
  <c r="G1069" i="1"/>
  <c r="G1071" i="1"/>
  <c r="G1073" i="1"/>
  <c r="G1075" i="1"/>
  <c r="G1077" i="1"/>
  <c r="G1079" i="1"/>
  <c r="G1081" i="1"/>
  <c r="G1083" i="1"/>
  <c r="G1085" i="1"/>
  <c r="G1087" i="1"/>
  <c r="G1089" i="1"/>
  <c r="G1091" i="1"/>
  <c r="G1093" i="1"/>
  <c r="G1095" i="1"/>
  <c r="G1097" i="1"/>
  <c r="G1099" i="1"/>
  <c r="G1101" i="1"/>
  <c r="G1103" i="1"/>
  <c r="G1105" i="1"/>
  <c r="G1107" i="1"/>
  <c r="G1109" i="1"/>
  <c r="G1111" i="1"/>
  <c r="G1113" i="1"/>
  <c r="G1115" i="1"/>
  <c r="G1117" i="1"/>
  <c r="G1119" i="1"/>
  <c r="G1121" i="1"/>
  <c r="G1123" i="1"/>
  <c r="G1125" i="1"/>
  <c r="G1127" i="1"/>
  <c r="G1129" i="1"/>
  <c r="G1131" i="1"/>
  <c r="G1133" i="1"/>
  <c r="G1135" i="1"/>
  <c r="G1137" i="1"/>
  <c r="G1139" i="1"/>
  <c r="G1141" i="1"/>
  <c r="G1143" i="1"/>
  <c r="G1145" i="1"/>
  <c r="G1147" i="1"/>
  <c r="G1149" i="1"/>
  <c r="G1151" i="1"/>
  <c r="G1155" i="1"/>
  <c r="G1157" i="1"/>
  <c r="G1159" i="1"/>
  <c r="G1161" i="1"/>
  <c r="G1163" i="1"/>
  <c r="G1165" i="1"/>
  <c r="G1167" i="1"/>
  <c r="G1171" i="1"/>
  <c r="G1175" i="1"/>
  <c r="G1179" i="1"/>
  <c r="G1183" i="1"/>
  <c r="G1187" i="1"/>
  <c r="G1191" i="1"/>
  <c r="G1195" i="1"/>
  <c r="G1199" i="1"/>
  <c r="G1203" i="1"/>
  <c r="G1207" i="1"/>
  <c r="G1211" i="1"/>
  <c r="G1219" i="1"/>
  <c r="G1223" i="1"/>
  <c r="G1227" i="1"/>
  <c r="G1231" i="1"/>
  <c r="G1235" i="1"/>
  <c r="G1239" i="1"/>
  <c r="G1243" i="1"/>
  <c r="G1247" i="1"/>
  <c r="G1251" i="1"/>
  <c r="G1255" i="1"/>
  <c r="G1259" i="1"/>
  <c r="G1263" i="1"/>
  <c r="G1267" i="1"/>
  <c r="G1271" i="1"/>
  <c r="G1275" i="1"/>
  <c r="G1279" i="1"/>
  <c r="G1283" i="1"/>
  <c r="G1287" i="1"/>
  <c r="G1291" i="1"/>
  <c r="G1295" i="1"/>
  <c r="H1299" i="1"/>
  <c r="G1299" i="1"/>
  <c r="G1303" i="1"/>
  <c r="G1307" i="1"/>
  <c r="G1311" i="1"/>
  <c r="H1315" i="1"/>
  <c r="H1439" i="1"/>
  <c r="J1439" i="1"/>
  <c r="H1443" i="1"/>
  <c r="J1443" i="1"/>
  <c r="J1447" i="1"/>
  <c r="H1447" i="1"/>
  <c r="G1447" i="1"/>
  <c r="I1447" i="1" s="1"/>
  <c r="J1451" i="1"/>
  <c r="H1451" i="1"/>
  <c r="G1451" i="1"/>
  <c r="J1456" i="1"/>
  <c r="H1456" i="1"/>
  <c r="G1456" i="1"/>
  <c r="J1460" i="1"/>
  <c r="H1460" i="1"/>
  <c r="G1460" i="1"/>
  <c r="J1478" i="1"/>
  <c r="H1478" i="1"/>
  <c r="G1478" i="1"/>
  <c r="I1478" i="1" s="1"/>
  <c r="G1168" i="1"/>
  <c r="G1170" i="1"/>
  <c r="G1172" i="1"/>
  <c r="G1174" i="1"/>
  <c r="G1176" i="1"/>
  <c r="G1178" i="1"/>
  <c r="G1180" i="1"/>
  <c r="G1182" i="1"/>
  <c r="G1184" i="1"/>
  <c r="G1186" i="1"/>
  <c r="G1188" i="1"/>
  <c r="G1190" i="1"/>
  <c r="G1192" i="1"/>
  <c r="G1194" i="1"/>
  <c r="G1196" i="1"/>
  <c r="G1198" i="1"/>
  <c r="G1200" i="1"/>
  <c r="G1202" i="1"/>
  <c r="G1204" i="1"/>
  <c r="G1206" i="1"/>
  <c r="G1208" i="1"/>
  <c r="G1210" i="1"/>
  <c r="G1212" i="1"/>
  <c r="G1216" i="1"/>
  <c r="G1218" i="1"/>
  <c r="G1220" i="1"/>
  <c r="G1222" i="1"/>
  <c r="G1224" i="1"/>
  <c r="G1226" i="1"/>
  <c r="G1228" i="1"/>
  <c r="G1230" i="1"/>
  <c r="G1232" i="1"/>
  <c r="G1234" i="1"/>
  <c r="G1236" i="1"/>
  <c r="G1238" i="1"/>
  <c r="G1240" i="1"/>
  <c r="G1242" i="1"/>
  <c r="G1244" i="1"/>
  <c r="G1246" i="1"/>
  <c r="G1248" i="1"/>
  <c r="G1250" i="1"/>
  <c r="G1252" i="1"/>
  <c r="G1254" i="1"/>
  <c r="G1256" i="1"/>
  <c r="G1258" i="1"/>
  <c r="G1260" i="1"/>
  <c r="G1262" i="1"/>
  <c r="G1264" i="1"/>
  <c r="G1266" i="1"/>
  <c r="G1268" i="1"/>
  <c r="G1270" i="1"/>
  <c r="G1272" i="1"/>
  <c r="G1274" i="1"/>
  <c r="G1276" i="1"/>
  <c r="G1278" i="1"/>
  <c r="G1280" i="1"/>
  <c r="G1282" i="1"/>
  <c r="G1284" i="1"/>
  <c r="G1286" i="1"/>
  <c r="G1288" i="1"/>
  <c r="G1290" i="1"/>
  <c r="G1292" i="1"/>
  <c r="G1294" i="1"/>
  <c r="G1296" i="1"/>
  <c r="G1298" i="1"/>
  <c r="G1300" i="1"/>
  <c r="G1302" i="1"/>
  <c r="G1304" i="1"/>
  <c r="G1306" i="1"/>
  <c r="G1308" i="1"/>
  <c r="G1310" i="1"/>
  <c r="G1312" i="1"/>
  <c r="G1314" i="1"/>
  <c r="J1446" i="1"/>
  <c r="H1446" i="1"/>
  <c r="G1446" i="1"/>
  <c r="J1448" i="1"/>
  <c r="H1448" i="1"/>
  <c r="G1448" i="1"/>
  <c r="I1448" i="1" s="1"/>
  <c r="J1450" i="1"/>
  <c r="H1450" i="1"/>
  <c r="G1450" i="1"/>
  <c r="J1452" i="1"/>
  <c r="H1452" i="1"/>
  <c r="G1452" i="1"/>
  <c r="I1452" i="1" s="1"/>
  <c r="J1455" i="1"/>
  <c r="H1455" i="1"/>
  <c r="G1455" i="1"/>
  <c r="J1457" i="1"/>
  <c r="H1457" i="1"/>
  <c r="G1457" i="1"/>
  <c r="I1457" i="1" s="1"/>
  <c r="J1459" i="1"/>
  <c r="H1459" i="1"/>
  <c r="G1459" i="1"/>
  <c r="G1461" i="1"/>
  <c r="G1470" i="1"/>
  <c r="J1477" i="1"/>
  <c r="H1477" i="1"/>
  <c r="G1477" i="1"/>
  <c r="I1477" i="1" s="1"/>
  <c r="J1479" i="1"/>
  <c r="H1479" i="1"/>
  <c r="G1479" i="1"/>
  <c r="G1482" i="1"/>
  <c r="H1482" i="1"/>
  <c r="G1486" i="1"/>
  <c r="H1486" i="1"/>
  <c r="G1490" i="1"/>
  <c r="H1490" i="1"/>
  <c r="G1494" i="1"/>
  <c r="H1494" i="1"/>
  <c r="G1498" i="1"/>
  <c r="H1498" i="1"/>
  <c r="G1502" i="1"/>
  <c r="H1502" i="1"/>
  <c r="G1506" i="1"/>
  <c r="H1506" i="1"/>
  <c r="G1510" i="1"/>
  <c r="H1510" i="1"/>
  <c r="G1514" i="1"/>
  <c r="H1514" i="1"/>
  <c r="G1316" i="1"/>
  <c r="G1318" i="1"/>
  <c r="G1320" i="1"/>
  <c r="G1322" i="1"/>
  <c r="G1324" i="1"/>
  <c r="G1326" i="1"/>
  <c r="G1328" i="1"/>
  <c r="G1330" i="1"/>
  <c r="G1332" i="1"/>
  <c r="G1334" i="1"/>
  <c r="G1336" i="1"/>
  <c r="G1338" i="1"/>
  <c r="G1340" i="1"/>
  <c r="G1342" i="1"/>
  <c r="G1344" i="1"/>
  <c r="G1346" i="1"/>
  <c r="G1348" i="1"/>
  <c r="G1350" i="1"/>
  <c r="G1352" i="1"/>
  <c r="G1354" i="1"/>
  <c r="G1356" i="1"/>
  <c r="G1358" i="1"/>
  <c r="G1360" i="1"/>
  <c r="G1362" i="1"/>
  <c r="G1364" i="1"/>
  <c r="G1366" i="1"/>
  <c r="G1368" i="1"/>
  <c r="G1370" i="1"/>
  <c r="G1372" i="1"/>
  <c r="G1374" i="1"/>
  <c r="G1376" i="1"/>
  <c r="G1378" i="1"/>
  <c r="G1380" i="1"/>
  <c r="G1382" i="1"/>
  <c r="G1385" i="1"/>
  <c r="G1387" i="1"/>
  <c r="G1389" i="1"/>
  <c r="G1391" i="1"/>
  <c r="G1393" i="1"/>
  <c r="G1395" i="1"/>
  <c r="G1397" i="1"/>
  <c r="G1399" i="1"/>
  <c r="G1401" i="1"/>
  <c r="G1403" i="1"/>
  <c r="G1405" i="1"/>
  <c r="G1407" i="1"/>
  <c r="G1409" i="1"/>
  <c r="G1411" i="1"/>
  <c r="G1413" i="1"/>
  <c r="G1415" i="1"/>
  <c r="G1417" i="1"/>
  <c r="G1419" i="1"/>
  <c r="G1421" i="1"/>
  <c r="G1424" i="1"/>
  <c r="G1426" i="1"/>
  <c r="G1428" i="1"/>
  <c r="G1430" i="1"/>
  <c r="G1432" i="1"/>
  <c r="G1434" i="1"/>
  <c r="G1437" i="1"/>
  <c r="G1439" i="1"/>
  <c r="I1439" i="1" s="1"/>
  <c r="G1440" i="1"/>
  <c r="I1440" i="1" s="1"/>
  <c r="G1441" i="1"/>
  <c r="I1441" i="1" s="1"/>
  <c r="G1442" i="1"/>
  <c r="I1442" i="1" s="1"/>
  <c r="G1443" i="1"/>
  <c r="I1443" i="1" s="1"/>
  <c r="G1444" i="1"/>
  <c r="I1444" i="1" s="1"/>
  <c r="J1445" i="1"/>
  <c r="G1454" i="1"/>
  <c r="J1462" i="1"/>
  <c r="H1462" i="1"/>
  <c r="G1462" i="1"/>
  <c r="I1462" i="1" s="1"/>
  <c r="J1463" i="1"/>
  <c r="H1463" i="1"/>
  <c r="G1463" i="1"/>
  <c r="J1464" i="1"/>
  <c r="H1464" i="1"/>
  <c r="G1464" i="1"/>
  <c r="I1464" i="1" s="1"/>
  <c r="J1465" i="1"/>
  <c r="H1465" i="1"/>
  <c r="G1465" i="1"/>
  <c r="J1466" i="1"/>
  <c r="H1466" i="1"/>
  <c r="G1466" i="1"/>
  <c r="I1466" i="1" s="1"/>
  <c r="J1467" i="1"/>
  <c r="H1467" i="1"/>
  <c r="G1467" i="1"/>
  <c r="J1468" i="1"/>
  <c r="H1468" i="1"/>
  <c r="G1468" i="1"/>
  <c r="I1468" i="1" s="1"/>
  <c r="G1469" i="1"/>
  <c r="J1471" i="1"/>
  <c r="H1471" i="1"/>
  <c r="G1471" i="1"/>
  <c r="I1471" i="1" s="1"/>
  <c r="J1472" i="1"/>
  <c r="H1472" i="1"/>
  <c r="G1472" i="1"/>
  <c r="J1473" i="1"/>
  <c r="H1473" i="1"/>
  <c r="G1473" i="1"/>
  <c r="I1473" i="1" s="1"/>
  <c r="J1474" i="1"/>
  <c r="H1474" i="1"/>
  <c r="G1474" i="1"/>
  <c r="G1475" i="1"/>
  <c r="G21" i="9"/>
  <c r="H21" i="9"/>
  <c r="F152" i="4"/>
  <c r="D151" i="4"/>
  <c r="G1445" i="1"/>
  <c r="F7" i="4"/>
  <c r="F45" i="4"/>
  <c r="F51" i="4"/>
  <c r="F83" i="4"/>
  <c r="F107" i="4"/>
  <c r="F125" i="4"/>
  <c r="F153" i="4"/>
  <c r="E407" i="4"/>
  <c r="D402" i="1" s="1"/>
  <c r="G308" i="9"/>
  <c r="E308" i="9" s="1"/>
  <c r="B308" i="9" s="1"/>
  <c r="F177" i="5"/>
  <c r="D176" i="5"/>
  <c r="D43" i="8"/>
  <c r="F197" i="4"/>
  <c r="D298" i="4"/>
  <c r="D396" i="4"/>
  <c r="D350" i="4" s="1"/>
  <c r="F416" i="4"/>
  <c r="F603" i="4"/>
  <c r="D635" i="4"/>
  <c r="D7" i="5"/>
  <c r="D69" i="5"/>
  <c r="F119" i="5"/>
  <c r="F135" i="5"/>
  <c r="F149" i="5"/>
  <c r="F180" i="5"/>
  <c r="E310" i="9"/>
  <c r="B310" i="9" s="1"/>
  <c r="F190" i="5"/>
  <c r="F206" i="5"/>
  <c r="F246" i="5"/>
  <c r="F5" i="6"/>
  <c r="D89" i="6"/>
  <c r="D129" i="6"/>
  <c r="D141" i="6"/>
  <c r="G211" i="9"/>
  <c r="E211" i="9" s="1"/>
  <c r="B211" i="9" s="1"/>
  <c r="F417" i="4"/>
  <c r="F528" i="4"/>
  <c r="F88" i="5"/>
  <c r="E176" i="5"/>
  <c r="D42" i="8"/>
  <c r="G166" i="9"/>
  <c r="G193" i="9"/>
  <c r="E193" i="9" s="1"/>
  <c r="B193" i="9" s="1"/>
  <c r="G195" i="9"/>
  <c r="E195" i="9" s="1"/>
  <c r="B195" i="9" s="1"/>
  <c r="G197" i="9"/>
  <c r="E197" i="9" s="1"/>
  <c r="B197" i="9" s="1"/>
  <c r="G199" i="9"/>
  <c r="E199" i="9" s="1"/>
  <c r="B199" i="9" s="1"/>
  <c r="G201" i="9"/>
  <c r="E201" i="9" s="1"/>
  <c r="B201" i="9" s="1"/>
  <c r="G203" i="9"/>
  <c r="E203" i="9" s="1"/>
  <c r="B203" i="9" s="1"/>
  <c r="G205" i="9"/>
  <c r="E205" i="9" s="1"/>
  <c r="B205" i="9" s="1"/>
  <c r="G207" i="9"/>
  <c r="E207" i="9" s="1"/>
  <c r="B207" i="9" s="1"/>
  <c r="G209" i="9"/>
  <c r="E209" i="9" s="1"/>
  <c r="B209" i="9" s="1"/>
  <c r="G281" i="9"/>
  <c r="E281" i="9" s="1"/>
  <c r="B281" i="9" s="1"/>
  <c r="G280" i="9"/>
  <c r="E280" i="9" s="1"/>
  <c r="B280" i="9" s="1"/>
  <c r="G279" i="9"/>
  <c r="E279" i="9" s="1"/>
  <c r="B279" i="9" s="1"/>
  <c r="M213" i="9"/>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G164" i="9"/>
  <c r="E164" i="9" s="1"/>
  <c r="B164" i="9" s="1"/>
  <c r="G163" i="9"/>
  <c r="E163" i="9" s="1"/>
  <c r="B163" i="9" s="1"/>
  <c r="G162" i="9"/>
  <c r="E162" i="9" s="1"/>
  <c r="B162" i="9" s="1"/>
  <c r="G161" i="9"/>
  <c r="E161" i="9" s="1"/>
  <c r="B161" i="9" s="1"/>
  <c r="I10" i="9"/>
  <c r="H165" i="9"/>
  <c r="L192" i="9"/>
  <c r="F192" i="9" s="1"/>
  <c r="G194" i="9"/>
  <c r="E194" i="9" s="1"/>
  <c r="B194" i="9" s="1"/>
  <c r="G196" i="9"/>
  <c r="E196" i="9" s="1"/>
  <c r="B196" i="9" s="1"/>
  <c r="G198" i="9"/>
  <c r="E198" i="9" s="1"/>
  <c r="B198" i="9" s="1"/>
  <c r="G200" i="9"/>
  <c r="E200" i="9" s="1"/>
  <c r="B200" i="9" s="1"/>
  <c r="G202" i="9"/>
  <c r="E202" i="9" s="1"/>
  <c r="B202" i="9" s="1"/>
  <c r="G204" i="9"/>
  <c r="E204" i="9" s="1"/>
  <c r="B204" i="9" s="1"/>
  <c r="G206" i="9"/>
  <c r="E206" i="9" s="1"/>
  <c r="B206" i="9" s="1"/>
  <c r="G208" i="9"/>
  <c r="E208" i="9" s="1"/>
  <c r="B208" i="9" s="1"/>
  <c r="G210" i="9"/>
  <c r="E210" i="9" s="1"/>
  <c r="B210" i="9" s="1"/>
  <c r="G212" i="9"/>
  <c r="E212" i="9" s="1"/>
  <c r="B212" i="9" s="1"/>
  <c r="L213" i="9"/>
  <c r="F213" i="9" s="1"/>
  <c r="B213" i="9" s="1"/>
  <c r="B239" i="9"/>
  <c r="B241" i="9"/>
  <c r="B243" i="9"/>
  <c r="B245" i="9"/>
  <c r="B247" i="9"/>
  <c r="B249" i="9"/>
  <c r="B251" i="9"/>
  <c r="B253" i="9"/>
  <c r="B255" i="9"/>
  <c r="B257" i="9"/>
  <c r="B259" i="9"/>
  <c r="B261" i="9"/>
  <c r="B263" i="9"/>
  <c r="B265" i="9"/>
  <c r="B267" i="9"/>
  <c r="B269" i="9"/>
  <c r="B271" i="9"/>
  <c r="I23" i="3" l="1"/>
  <c r="D1214" i="1"/>
  <c r="E7" i="5"/>
  <c r="E6" i="5" s="1"/>
  <c r="D984" i="1" s="1"/>
  <c r="D237" i="5"/>
  <c r="C1215" i="1"/>
  <c r="F238" i="5"/>
  <c r="F12" i="5"/>
  <c r="C990" i="1"/>
  <c r="E315" i="9"/>
  <c r="I10" i="3" s="1"/>
  <c r="I1456" i="1"/>
  <c r="I20" i="3"/>
  <c r="E636" i="4"/>
  <c r="D630" i="1" s="1"/>
  <c r="D522" i="1"/>
  <c r="F636" i="4"/>
  <c r="C630" i="1"/>
  <c r="E635" i="4"/>
  <c r="D629" i="1" s="1"/>
  <c r="F644" i="4"/>
  <c r="C638" i="1"/>
  <c r="E165" i="9"/>
  <c r="B165" i="9" s="1"/>
  <c r="E166" i="9"/>
  <c r="B166" i="9" s="1"/>
  <c r="K1451" i="9"/>
  <c r="G314" i="9"/>
  <c r="E314" i="9" s="1"/>
  <c r="B314" i="9" s="1"/>
  <c r="I34" i="3"/>
  <c r="C1517" i="1"/>
  <c r="E175" i="5"/>
  <c r="D1152" i="1" s="1"/>
  <c r="I22" i="3"/>
  <c r="D1153" i="1"/>
  <c r="F129" i="6"/>
  <c r="C1423" i="1"/>
  <c r="H20" i="3"/>
  <c r="C985" i="1"/>
  <c r="F396" i="4"/>
  <c r="C391" i="1"/>
  <c r="D407" i="4"/>
  <c r="F298" i="4"/>
  <c r="C293" i="1"/>
  <c r="I35" i="3"/>
  <c r="C1518" i="1"/>
  <c r="E21" i="9"/>
  <c r="I1474" i="1"/>
  <c r="I1472" i="1"/>
  <c r="I1467" i="1"/>
  <c r="I1465" i="1"/>
  <c r="I1463" i="1"/>
  <c r="I1479" i="1"/>
  <c r="I1459" i="1"/>
  <c r="I1455" i="1"/>
  <c r="I1450" i="1"/>
  <c r="I1446" i="1"/>
  <c r="I1460" i="1"/>
  <c r="I1451" i="1"/>
  <c r="E639" i="4"/>
  <c r="D407" i="1"/>
  <c r="I1458" i="1"/>
  <c r="I1449" i="1"/>
  <c r="B192" i="9"/>
  <c r="H19" i="9"/>
  <c r="E19" i="9" s="1"/>
  <c r="B19" i="9" s="1"/>
  <c r="G313" i="9"/>
  <c r="E313" i="9" s="1"/>
  <c r="F141" i="6"/>
  <c r="H28" i="3"/>
  <c r="C1435" i="1"/>
  <c r="F89" i="6"/>
  <c r="C1383" i="1"/>
  <c r="G318" i="9"/>
  <c r="E318" i="9" s="1"/>
  <c r="D68" i="5"/>
  <c r="F69" i="5"/>
  <c r="C1047" i="1"/>
  <c r="F635" i="4"/>
  <c r="C629" i="1"/>
  <c r="D408" i="4"/>
  <c r="F350" i="4"/>
  <c r="C345" i="1"/>
  <c r="F176" i="5"/>
  <c r="H22" i="3"/>
  <c r="C1153" i="1"/>
  <c r="D289" i="4"/>
  <c r="H17" i="3"/>
  <c r="F151" i="4"/>
  <c r="C147" i="1"/>
  <c r="E291" i="4"/>
  <c r="D287" i="1" s="1"/>
  <c r="E413" i="4"/>
  <c r="D285" i="1"/>
  <c r="E290" i="4"/>
  <c r="D286" i="1" s="1"/>
  <c r="D412" i="4"/>
  <c r="H278" i="9" l="1"/>
  <c r="F7" i="5"/>
  <c r="D985" i="1"/>
  <c r="H985" i="1" s="1"/>
  <c r="F237" i="5"/>
  <c r="H23" i="3"/>
  <c r="C1214" i="1"/>
  <c r="D175" i="5"/>
  <c r="C1152" i="1" s="1"/>
  <c r="H1215" i="1"/>
  <c r="G1215" i="1"/>
  <c r="H990" i="1"/>
  <c r="G990" i="1"/>
  <c r="H638" i="1"/>
  <c r="G638" i="1"/>
  <c r="H630" i="1"/>
  <c r="G630" i="1"/>
  <c r="H522" i="1"/>
  <c r="G522" i="1"/>
  <c r="E640" i="4"/>
  <c r="E415" i="4"/>
  <c r="D410" i="1" s="1"/>
  <c r="D408" i="1"/>
  <c r="H1153" i="1"/>
  <c r="G1153" i="1"/>
  <c r="H345" i="1"/>
  <c r="G345" i="1"/>
  <c r="B318" i="9"/>
  <c r="E317" i="9"/>
  <c r="E414" i="4"/>
  <c r="D409" i="1" s="1"/>
  <c r="B21" i="9"/>
  <c r="D639" i="4"/>
  <c r="F412" i="4"/>
  <c r="C407" i="1"/>
  <c r="D413" i="4"/>
  <c r="D414" i="4" s="1"/>
  <c r="D291" i="4"/>
  <c r="F289" i="4"/>
  <c r="C285" i="1"/>
  <c r="D290" i="4"/>
  <c r="F175" i="5"/>
  <c r="H629" i="1"/>
  <c r="G629" i="1"/>
  <c r="H1047" i="1"/>
  <c r="G1047" i="1"/>
  <c r="F68" i="5"/>
  <c r="H21" i="3"/>
  <c r="C1046" i="1"/>
  <c r="G1383" i="1"/>
  <c r="H1383" i="1"/>
  <c r="H9" i="3"/>
  <c r="G1435" i="1"/>
  <c r="H1435" i="1"/>
  <c r="E641" i="4"/>
  <c r="D633" i="1"/>
  <c r="G1518" i="1"/>
  <c r="H1518" i="1"/>
  <c r="H293" i="1"/>
  <c r="G293" i="1"/>
  <c r="F407" i="4"/>
  <c r="C402" i="1"/>
  <c r="D6" i="5"/>
  <c r="H1517" i="1"/>
  <c r="G1517" i="1"/>
  <c r="H11" i="3"/>
  <c r="H147" i="1"/>
  <c r="G147" i="1"/>
  <c r="F408" i="4"/>
  <c r="C403" i="1"/>
  <c r="B313" i="9"/>
  <c r="E312" i="9"/>
  <c r="H391" i="1"/>
  <c r="G391" i="1"/>
  <c r="G1423" i="1"/>
  <c r="H1423" i="1"/>
  <c r="G985" i="1" l="1"/>
  <c r="H1214" i="1"/>
  <c r="G1214" i="1"/>
  <c r="G285" i="9"/>
  <c r="E285" i="9" s="1"/>
  <c r="B285" i="9" s="1"/>
  <c r="G278" i="9"/>
  <c r="E278" i="9" s="1"/>
  <c r="F6" i="5"/>
  <c r="C984" i="1"/>
  <c r="D635" i="1"/>
  <c r="H1046" i="1"/>
  <c r="G1046" i="1"/>
  <c r="H285" i="1"/>
  <c r="G285" i="1"/>
  <c r="F291" i="4"/>
  <c r="C287" i="1"/>
  <c r="H407" i="1"/>
  <c r="G407" i="1"/>
  <c r="F414" i="4"/>
  <c r="C409" i="1"/>
  <c r="H403" i="1"/>
  <c r="G403" i="1"/>
  <c r="N3" i="9"/>
  <c r="I11" i="3"/>
  <c r="H402" i="1"/>
  <c r="G402" i="1"/>
  <c r="K3" i="9"/>
  <c r="I9" i="3"/>
  <c r="H1152" i="1"/>
  <c r="G1152" i="1"/>
  <c r="F290" i="4"/>
  <c r="C286" i="1"/>
  <c r="D640" i="4"/>
  <c r="D415" i="4"/>
  <c r="F413" i="4"/>
  <c r="C408" i="1"/>
  <c r="D641" i="4"/>
  <c r="F639" i="4"/>
  <c r="C633" i="1"/>
  <c r="E642" i="4"/>
  <c r="D634" i="1"/>
  <c r="H633" i="1" l="1"/>
  <c r="G633" i="1"/>
  <c r="F641" i="4"/>
  <c r="C635" i="1"/>
  <c r="D642" i="4"/>
  <c r="F640" i="4"/>
  <c r="C634" i="1"/>
  <c r="H286" i="1"/>
  <c r="G286" i="1"/>
  <c r="H409" i="1"/>
  <c r="G409" i="1"/>
  <c r="H287" i="1"/>
  <c r="G287" i="1"/>
  <c r="H8" i="3"/>
  <c r="H984" i="1"/>
  <c r="G984" i="1"/>
  <c r="B278" i="9"/>
  <c r="E277" i="9"/>
  <c r="E646" i="4"/>
  <c r="D636" i="1"/>
  <c r="H408" i="1"/>
  <c r="G408" i="1"/>
  <c r="F415" i="4"/>
  <c r="C410" i="1"/>
  <c r="E645" i="4"/>
  <c r="H410" i="1" l="1"/>
  <c r="G410" i="1"/>
  <c r="M3" i="9"/>
  <c r="I8" i="3"/>
  <c r="H634" i="1"/>
  <c r="G634" i="1"/>
  <c r="D646" i="4"/>
  <c r="F642" i="4"/>
  <c r="C636" i="1"/>
  <c r="I18" i="3"/>
  <c r="D639" i="1"/>
  <c r="I19" i="3"/>
  <c r="D640" i="1"/>
  <c r="H635" i="1"/>
  <c r="G635" i="1"/>
  <c r="D645" i="4"/>
  <c r="F645" i="4" l="1"/>
  <c r="H18" i="3"/>
  <c r="C639" i="1"/>
  <c r="G276" i="9"/>
  <c r="E276" i="9" s="1"/>
  <c r="B276" i="9" s="1"/>
  <c r="H636" i="1"/>
  <c r="G636" i="1"/>
  <c r="F646" i="4"/>
  <c r="H19" i="3"/>
  <c r="C640" i="1"/>
  <c r="H640" i="1" l="1"/>
  <c r="G640" i="1"/>
  <c r="H639" i="1"/>
  <c r="G639" i="1"/>
  <c r="H7" i="3"/>
  <c r="J3" i="9" l="1"/>
  <c r="G274" i="9" l="1"/>
  <c r="L272" i="9"/>
  <c r="H274" i="9"/>
  <c r="M272" i="9"/>
  <c r="G18" i="9"/>
  <c r="H18" i="9"/>
  <c r="I5" i="9"/>
  <c r="G17" i="9"/>
  <c r="G16" i="9"/>
  <c r="H15" i="9"/>
  <c r="H17" i="9"/>
  <c r="H16" i="9"/>
  <c r="G15" i="9"/>
  <c r="J6" i="9"/>
  <c r="J8" i="9"/>
  <c r="K9" i="9"/>
  <c r="I11" i="9"/>
  <c r="J12" i="9"/>
  <c r="K13" i="9"/>
  <c r="J5" i="9"/>
  <c r="K6" i="9"/>
  <c r="I8" i="9"/>
  <c r="J9" i="9"/>
  <c r="K10" i="9"/>
  <c r="I12" i="9"/>
  <c r="J13" i="9"/>
  <c r="K7" i="9"/>
  <c r="I17" i="9"/>
  <c r="L16" i="9"/>
  <c r="M15" i="9"/>
  <c r="J17" i="9"/>
  <c r="M16" i="9"/>
  <c r="L15" i="9"/>
  <c r="K5" i="9"/>
  <c r="I7" i="9"/>
  <c r="I9" i="9"/>
  <c r="J10" i="9"/>
  <c r="K11" i="9"/>
  <c r="I13" i="9"/>
  <c r="I6" i="9"/>
  <c r="J7" i="9"/>
  <c r="K8" i="9"/>
  <c r="J11" i="9"/>
  <c r="K12" i="9"/>
  <c r="E6" i="9" l="1"/>
  <c r="B6" i="9" s="1"/>
  <c r="E9" i="9"/>
  <c r="B9" i="9" s="1"/>
  <c r="E17" i="9"/>
  <c r="B17" i="9" s="1"/>
  <c r="F272" i="9"/>
  <c r="E8" i="9"/>
  <c r="B8" i="9" s="1"/>
  <c r="E13" i="9"/>
  <c r="B13" i="9" s="1"/>
  <c r="E10" i="9"/>
  <c r="B10" i="9" s="1"/>
  <c r="E7" i="9"/>
  <c r="B7" i="9" s="1"/>
  <c r="F15" i="9"/>
  <c r="F16" i="9"/>
  <c r="E12" i="9"/>
  <c r="B12" i="9" s="1"/>
  <c r="E11" i="9"/>
  <c r="B11" i="9" s="1"/>
  <c r="E15" i="9"/>
  <c r="E16" i="9"/>
  <c r="B16" i="9" s="1"/>
  <c r="E5" i="9"/>
  <c r="E18" i="9"/>
  <c r="B18" i="9" s="1"/>
  <c r="E274" i="9"/>
  <c r="F14" i="9" l="1"/>
  <c r="B272" i="9"/>
  <c r="F20" i="9"/>
  <c r="F3" i="9" s="1"/>
  <c r="B274" i="9"/>
  <c r="E20" i="9"/>
  <c r="I7" i="3" s="1"/>
  <c r="B5" i="9"/>
  <c r="E4" i="9"/>
  <c r="B15" i="9"/>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<sst xmlns="http://schemas.openxmlformats.org/spreadsheetml/2006/main" count="4374" uniqueCount="3426">
  <si>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</si>
  <si>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</si>
  <si>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</si>
  <si>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</si>
  <si>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</si>
  <si>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</si>
  <si>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</si>
  <si>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</si>
  <si>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</si>
  <si>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</si>
  <si>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</si>
  <si>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</si>
  <si>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</si>
  <si>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</si>
  <si>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</si>
  <si>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</si>
  <si>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</si>
  <si>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</si>
  <si>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</si>
  <si>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</si>
  <si>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</si>
  <si>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</si>
  <si>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</si>
  <si>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</si>
  <si>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</si>
  <si>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</si>
  <si>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</si>
  <si>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</si>
  <si>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</si>
  <si>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</si>
  <si>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</si>
  <si>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</si>
  <si>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</si>
  <si>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</si>
  <si>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</si>
  <si>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</si>
  <si>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</si>
  <si>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</si>
  <si>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</si>
  <si>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</si>
  <si>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</si>
  <si>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</si>
  <si>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</si>
  <si>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</si>
  <si>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</si>
  <si>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</si>
  <si>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</si>
  <si>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</si>
  <si>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15815 - O.Š. ANTUNA MIHANOVIĆA, KLANJEC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</si>
  <si>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</si>
  <si>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</si>
  <si>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</si>
  <si>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</si>
  <si>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</si>
  <si>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</si>
  <si>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</si>
  <si>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</si>
  <si>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</si>
  <si>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</si>
  <si>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</si>
  <si>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</si>
  <si>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</si>
  <si>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</si>
  <si>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</si>
  <si>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</si>
  <si>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</si>
  <si>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</si>
  <si>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</si>
  <si>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</si>
  <si>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</si>
  <si>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</si>
  <si>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</si>
  <si>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</si>
  <si>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</si>
  <si>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</si>
  <si>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</si>
  <si>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</si>
  <si>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</si>
  <si>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</si>
  <si>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</si>
  <si>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</si>
  <si>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</si>
  <si>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</si>
  <si>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</si>
  <si>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</si>
  <si>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</si>
  <si>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</si>
  <si>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</si>
  <si>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</si>
  <si>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</si>
  <si>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</si>
  <si>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</si>
  <si>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</si>
  <si>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</si>
  <si>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</si>
  <si>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</si>
  <si>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</si>
  <si>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</si>
  <si>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</si>
  <si>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</si>
  <si>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</si>
  <si>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</si>
  <si>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</si>
  <si>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</si>
  <si>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</si>
  <si>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</si>
  <si>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</si>
  <si>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</si>
  <si>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</si>
  <si>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</si>
  <si>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</si>
  <si>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</si>
  <si>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</si>
  <si>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</si>
  <si>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</si>
  <si>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</si>
  <si>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</si>
  <si>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</si>
  <si>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</si>
  <si>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</si>
  <si>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</si>
  <si>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</si>
  <si>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</si>
  <si>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</si>
  <si>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</si>
  <si>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</si>
  <si>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</si>
  <si>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</si>
  <si>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</si>
  <si>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</si>
  <si>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</si>
  <si>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</si>
  <si>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</si>
  <si>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</si>
  <si>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</si>
  <si>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</si>
  <si>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</si>
  <si>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</si>
  <si>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</si>
  <si>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</si>
  <si>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</si>
  <si>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</si>
  <si>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</si>
  <si>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</si>
  <si>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</si>
  <si>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</si>
  <si>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</si>
  <si>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</si>
  <si>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</si>
  <si>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</si>
  <si>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</si>
  <si>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</si>
  <si>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</si>
  <si>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</si>
  <si>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</si>
  <si>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</si>
  <si>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</si>
  <si>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</si>
  <si>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</si>
  <si>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</si>
  <si>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</si>
  <si>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</si>
  <si>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</si>
  <si>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</si>
  <si>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</si>
  <si>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</si>
  <si>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</si>
  <si>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</si>
  <si>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</si>
  <si>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</si>
  <si>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</si>
  <si>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</si>
  <si>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</si>
  <si>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</si>
  <si>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</si>
  <si>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</si>
  <si>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</si>
  <si>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</si>
  <si>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</si>
  <si>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</si>
  <si>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</si>
  <si>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</si>
  <si>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</si>
  <si>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</si>
  <si>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</si>
  <si>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</si>
  <si>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</si>
  <si>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</si>
  <si>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</si>
  <si>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</si>
  <si>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</si>
  <si>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</si>
  <si>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</si>
  <si>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</si>
  <si>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</si>
  <si>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</si>
  <si>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</si>
  <si>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</si>
  <si>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</si>
  <si>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</si>
  <si>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</si>
  <si>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</si>
  <si>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</si>
  <si>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</si>
  <si>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</si>
  <si>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</si>
  <si>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</si>
  <si>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</si>
  <si>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</si>
  <si>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</si>
  <si>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</si>
  <si>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</si>
  <si>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</si>
  <si>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</si>
  <si>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</si>
  <si>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</si>
  <si>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</si>
  <si>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</si>
  <si>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</si>
  <si>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</si>
  <si>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</si>
  <si>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</si>
  <si>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</si>
  <si>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</si>
  <si>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</si>
  <si>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</si>
  <si>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</si>
  <si>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</si>
  <si>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</si>
  <si>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</si>
  <si>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</si>
  <si>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</si>
  <si>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</si>
  <si>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</si>
  <si>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</si>
  <si>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</si>
  <si>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</si>
  <si>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</si>
  <si>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</si>
  <si>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</si>
  <si>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</si>
  <si>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</si>
  <si>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</si>
  <si>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</si>
  <si>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</si>
  <si>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</si>
  <si>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</si>
  <si>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</si>
  <si>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</si>
  <si>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</si>
  <si>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</si>
  <si>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</si>
  <si>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</si>
  <si>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</si>
  <si>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</si>
  <si>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</si>
  <si>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</si>
  <si>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</si>
  <si>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</si>
  <si>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</si>
  <si>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</si>
  <si>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</si>
  <si>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</si>
  <si>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</si>
  <si>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</si>
  <si>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</si>
  <si>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</si>
  <si>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</si>
  <si>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</si>
  <si>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</si>
  <si>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</si>
  <si>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</si>
  <si>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</si>
  <si>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</si>
  <si>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</si>
  <si>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</si>
  <si>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</si>
  <si>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</si>
  <si>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</si>
  <si>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</si>
  <si>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</si>
  <si>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</si>
  <si>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</si>
  <si>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</si>
  <si>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</si>
  <si>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</si>
  <si>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</si>
  <si>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</si>
  <si>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</si>
  <si>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</si>
  <si>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</si>
  <si>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</si>
  <si>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</si>
  <si>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</si>
  <si>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</si>
  <si>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</si>
  <si>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</si>
  <si>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</si>
  <si>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</si>
  <si>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</si>
  <si>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</si>
  <si>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</si>
  <si>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</si>
  <si>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</si>
  <si>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</si>
  <si>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</si>
  <si>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</si>
  <si>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</si>
  <si>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</si>
  <si>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</si>
  <si>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</si>
  <si>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</si>
  <si>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</si>
  <si>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</si>
  <si>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</si>
  <si>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</si>
  <si>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</si>
  <si>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</si>
  <si>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</si>
  <si>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</si>
  <si>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</si>
  <si>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</si>
  <si>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</si>
  <si>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</si>
  <si>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</si>
  <si>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</si>
  <si>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</si>
  <si>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</si>
  <si>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</si>
  <si>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</si>
  <si>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</si>
  <si>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</si>
  <si>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</si>
  <si>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</si>
  <si>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</si>
  <si>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</si>
  <si>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</si>
  <si>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</si>
  <si>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</si>
  <si>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</si>
  <si>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</si>
  <si>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</si>
  <si>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</si>
  <si>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</si>
  <si>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</si>
  <si>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</si>
  <si>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</si>
  <si>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</si>
  <si>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</si>
  <si>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</si>
  <si>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</si>
  <si>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</si>
  <si>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</si>
  <si>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</si>
  <si>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</si>
  <si>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</si>
  <si>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</si>
  <si>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</si>
  <si>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</si>
  <si>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</si>
  <si>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</si>
  <si>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</si>
  <si>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</si>
  <si>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</si>
  <si>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</si>
  <si>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</si>
  <si>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</si>
  <si>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</si>
  <si>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</si>
  <si>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</si>
  <si>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</si>
  <si>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</si>
  <si>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</si>
  <si>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</si>
  <si>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</si>
  <si>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</si>
  <si>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</si>
  <si>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</si>
  <si>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</si>
  <si>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</si>
  <si>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</si>
  <si>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</si>
  <si>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</si>
  <si>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</si>
  <si>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</si>
  <si>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</si>
  <si>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</si>
  <si>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</si>
  <si>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</si>
  <si>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</si>
  <si>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</si>
  <si>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</si>
  <si>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</si>
  <si>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</si>
  <si>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</si>
  <si>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</si>
  <si>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</si>
  <si>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</si>
  <si>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</si>
  <si>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</si>
  <si>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</si>
  <si>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</si>
  <si>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</si>
  <si>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</si>
  <si>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</si>
  <si>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</si>
  <si>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</si>
  <si>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</si>
  <si>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</si>
  <si>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</si>
  <si>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</si>
  <si>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</si>
  <si>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</si>
  <si>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</si>
  <si>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</si>
  <si>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</si>
  <si>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</si>
  <si>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</si>
  <si>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</si>
  <si>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</si>
  <si>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</si>
  <si>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</si>
  <si>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</si>
  <si>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</si>
  <si>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</si>
  <si>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</si>
  <si>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</si>
  <si>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</si>
  <si>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</si>
  <si>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</si>
  <si>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</si>
  <si>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</si>
  <si>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</si>
  <si>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</si>
  <si>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</si>
  <si>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</si>
  <si>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</si>
  <si>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</si>
  <si>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</si>
  <si>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</si>
  <si>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</si>
  <si>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</si>
  <si>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</si>
  <si>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</si>
  <si>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</si>
  <si>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</si>
  <si>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</si>
  <si>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</si>
  <si>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</si>
  <si>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</si>
  <si>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</si>
  <si>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</si>
  <si>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</si>
  <si>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</si>
  <si>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</si>
  <si>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</si>
  <si>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</si>
  <si>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</si>
  <si>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</si>
  <si>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</si>
  <si>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</si>
  <si>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</si>
  <si>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</si>
  <si>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</si>
  <si>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</si>
  <si>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</si>
  <si>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</si>
  <si>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</si>
  <si>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</si>
  <si>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</si>
  <si>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</si>
  <si>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</si>
  <si>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</si>
  <si>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</si>
  <si>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</si>
  <si>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</si>
  <si>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</si>
  <si>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</si>
  <si>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</si>
  <si>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</si>
  <si>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</si>
  <si>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</si>
  <si>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</si>
  <si>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</si>
  <si>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</si>
  <si>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</si>
  <si>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</si>
  <si>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</si>
  <si>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</si>
  <si>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</si>
  <si>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</si>
  <si>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</si>
  <si>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</si>
  <si>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</si>
  <si>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</si>
  <si>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</si>
  <si>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</si>
  <si>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</si>
  <si>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</si>
  <si>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</si>
  <si>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</si>
  <si>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</si>
  <si>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</si>
  <si>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</si>
  <si>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</si>
  <si>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</si>
  <si>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</si>
  <si>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</si>
  <si>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</si>
  <si>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</si>
  <si>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</si>
  <si>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</si>
  <si>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</si>
  <si>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</si>
  <si>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</si>
  <si>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</si>
  <si>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</si>
  <si>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</si>
  <si>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</si>
  <si>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</si>
  <si>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</si>
  <si>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</si>
  <si>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</si>
  <si>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</si>
  <si>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</si>
  <si>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</si>
  <si>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</si>
  <si>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</si>
  <si>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</si>
  <si>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</si>
  <si>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</si>
  <si>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</si>
  <si>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</si>
  <si>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</si>
  <si>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</si>
  <si>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</si>
  <si>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</si>
  <si>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</si>
  <si>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</si>
  <si>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</si>
  <si>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</si>
  <si>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</si>
  <si>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</si>
  <si>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</si>
  <si>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</si>
  <si>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</si>
  <si>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</si>
  <si>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</si>
  <si>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</si>
  <si>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</si>
  <si>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</si>
  <si>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</si>
  <si>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</si>
  <si>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</si>
  <si>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</si>
  <si>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</si>
  <si>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</si>
  <si>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</si>
  <si>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</si>
  <si>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</si>
  <si>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</si>
  <si>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</si>
  <si>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</si>
  <si>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</si>
  <si>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</si>
  <si>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</si>
  <si>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</si>
  <si>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</si>
  <si>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</si>
  <si>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</si>
  <si>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</si>
  <si>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</si>
  <si>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</si>
  <si>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</si>
  <si>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</si>
  <si>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</si>
  <si>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</si>
  <si>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</si>
  <si>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</si>
  <si>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</si>
  <si>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</si>
  <si>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</si>
  <si>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</si>
  <si>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</si>
  <si>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</si>
  <si>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</si>
  <si>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</si>
  <si>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</si>
  <si>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</si>
  <si>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</si>
  <si>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</si>
  <si>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</si>
  <si>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</si>
  <si>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</si>
  <si>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</si>
  <si>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</si>
  <si>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</si>
  <si>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</si>
  <si>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</si>
  <si>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</si>
  <si>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</si>
  <si>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</si>
  <si>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</si>
  <si>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</si>
  <si>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</si>
  <si>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</si>
  <si>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</si>
  <si>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</si>
  <si>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</si>
  <si>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</si>
  <si>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</si>
  <si>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</si>
  <si>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</si>
  <si>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</si>
  <si>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</si>
  <si>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</si>
  <si>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</si>
  <si>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</si>
  <si>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</si>
  <si>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</si>
  <si>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</si>
  <si>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</si>
  <si>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</si>
  <si>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</si>
  <si>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</si>
  <si>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</si>
  <si>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</si>
  <si>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</si>
  <si>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</si>
  <si>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</si>
  <si>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</si>
  <si>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</si>
  <si>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</si>
  <si>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</si>
  <si>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</si>
  <si>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</si>
  <si>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</si>
  <si>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</si>
  <si>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</si>
  <si>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</si>
  <si>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</si>
  <si>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</si>
  <si>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</si>
  <si>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</si>
  <si>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</si>
  <si>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</si>
  <si>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</si>
  <si>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</si>
  <si>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</si>
  <si>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</si>
  <si>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</si>
  <si>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</si>
  <si>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</si>
  <si>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</si>
  <si>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</si>
  <si>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</si>
  <si>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</si>
  <si>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</si>
  <si>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</si>
  <si>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</si>
  <si>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</si>
  <si>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</si>
  <si>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</si>
  <si>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</si>
  <si>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</si>
  <si>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</si>
  <si>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</si>
  <si>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</si>
  <si>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</si>
  <si>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</si>
  <si>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</si>
  <si>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</si>
  <si>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</si>
  <si>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</si>
  <si>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</si>
  <si>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</si>
  <si>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</si>
  <si>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</si>
  <si>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</si>
  <si>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</si>
  <si>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</si>
  <si>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</si>
  <si>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</si>
  <si>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</si>
  <si>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</si>
  <si>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</si>
  <si>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</si>
  <si>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</si>
  <si>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</si>
  <si>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</si>
  <si>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</si>
  <si>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</si>
  <si>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</si>
  <si>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</si>
  <si>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</si>
  <si>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</si>
  <si>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</si>
  <si>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</si>
  <si>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</si>
  <si>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</si>
  <si>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</si>
  <si>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</si>
  <si>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</si>
  <si>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</si>
  <si>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</si>
  <si>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</si>
  <si>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</si>
  <si>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</si>
  <si>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</si>
  <si>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</si>
  <si>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</si>
  <si>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</si>
  <si>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</si>
  <si>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</si>
  <si>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</si>
  <si>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</si>
  <si>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</si>
  <si>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</si>
  <si>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</si>
  <si>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</si>
  <si>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</si>
  <si>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</si>
  <si>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</si>
  <si>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</si>
  <si>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</si>
  <si>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</si>
  <si>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</si>
  <si>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</si>
  <si>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</si>
  <si>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</si>
  <si>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</si>
  <si>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</si>
  <si>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</si>
  <si>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</si>
  <si>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</si>
  <si>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</si>
  <si>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</si>
  <si>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</si>
  <si>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</si>
  <si>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</si>
  <si>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</si>
  <si>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</si>
  <si>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</si>
  <si>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</si>
  <si>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</si>
  <si>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</si>
  <si>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</si>
  <si>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</si>
  <si>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</si>
  <si>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</si>
  <si>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</si>
  <si>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</si>
  <si>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</si>
  <si>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</si>
  <si>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</si>
  <si>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</si>
  <si>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</si>
  <si>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</si>
  <si>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</si>
  <si>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</si>
  <si>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</si>
  <si>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</si>
  <si>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</si>
  <si>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</si>
  <si>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</si>
  <si>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</si>
  <si>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</si>
  <si>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</si>
  <si>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</si>
  <si>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</si>
  <si>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</si>
  <si>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</si>
  <si>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</si>
  <si>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</si>
  <si>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</si>
  <si>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</si>
  <si>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</si>
  <si>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</si>
  <si>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</si>
  <si>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</si>
  <si>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</si>
  <si>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</si>
  <si>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</si>
  <si>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</si>
  <si>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</si>
  <si>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</si>
  <si>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</si>
  <si>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</si>
  <si>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</si>
  <si>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</si>
  <si>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</si>
  <si>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</si>
  <si>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</si>
  <si>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</si>
  <si>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</si>
  <si>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</si>
  <si>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</si>
  <si>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</si>
  <si>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</si>
  <si>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</si>
  <si>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</si>
  <si>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</si>
  <si>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</si>
  <si>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</si>
  <si>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</si>
  <si>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</si>
  <si>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</si>
  <si>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</si>
  <si>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</si>
  <si>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</si>
  <si>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</si>
  <si>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</si>
  <si>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</si>
  <si>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</si>
  <si>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</si>
  <si>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</si>
  <si>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</si>
  <si>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</si>
  <si>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</si>
  <si>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</si>
  <si>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</si>
  <si>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</si>
  <si>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</si>
  <si>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</si>
  <si>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</si>
  <si>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</si>
  <si>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</si>
  <si>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</si>
  <si>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</si>
  <si>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</si>
  <si>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</si>
  <si>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</si>
  <si>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</si>
  <si>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</si>
  <si>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</si>
  <si>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</si>
  <si>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</si>
  <si>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</si>
  <si>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</si>
  <si>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</si>
  <si>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</si>
  <si>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</si>
  <si>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</si>
  <si>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</si>
  <si>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</si>
  <si>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</si>
  <si>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</si>
  <si>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</si>
  <si>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</si>
  <si>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</si>
  <si>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</si>
  <si>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</si>
  <si>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</si>
  <si>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</si>
  <si>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</si>
  <si>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</si>
  <si>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</si>
  <si>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</si>
  <si>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</si>
  <si>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</si>
  <si>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</si>
  <si>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</si>
  <si>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</si>
  <si>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</si>
  <si>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</si>
  <si>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</si>
  <si>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</si>
  <si>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</si>
  <si>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</si>
  <si>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</si>
  <si>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</si>
  <si>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</si>
  <si>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</si>
  <si>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</si>
  <si>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</si>
  <si>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</si>
  <si>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</si>
  <si>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</si>
  <si>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</si>
  <si>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</si>
  <si>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</si>
  <si>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</si>
  <si>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</si>
  <si>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</si>
  <si>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</si>
  <si>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</si>
  <si>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</si>
  <si>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</si>
  <si>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</si>
  <si>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</si>
  <si>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</si>
  <si>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</si>
  <si>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</si>
  <si>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</si>
  <si>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</si>
  <si>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</si>
  <si>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</si>
  <si>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</si>
  <si>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</si>
  <si>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</si>
  <si>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</si>
  <si>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</si>
  <si>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</si>
  <si>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</si>
  <si>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</si>
  <si>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</si>
  <si>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</si>
  <si>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</si>
  <si>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</si>
  <si>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</si>
  <si>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</si>
  <si>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</si>
  <si>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</si>
  <si>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</si>
  <si>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</si>
  <si>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</si>
  <si>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</si>
  <si>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</si>
  <si>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</si>
  <si>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</si>
  <si>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</si>
  <si>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</si>
  <si>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</si>
  <si>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</si>
  <si>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</si>
  <si>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</si>
  <si>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</si>
  <si>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</si>
  <si>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</si>
  <si>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</si>
  <si>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</si>
  <si>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</si>
  <si>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</si>
  <si>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</si>
  <si>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</si>
  <si>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</si>
  <si>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</si>
  <si>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</si>
  <si>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</si>
  <si>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</si>
  <si>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</si>
  <si>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</si>
  <si>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</si>
  <si>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</si>
  <si>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</si>
  <si>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</si>
  <si>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</si>
  <si>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</si>
  <si>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</si>
  <si>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</si>
  <si>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</si>
  <si>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</si>
  <si>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</si>
  <si>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</si>
  <si>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</si>
  <si>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</si>
  <si>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</si>
  <si>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</si>
  <si>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</si>
  <si>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</si>
  <si>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</si>
  <si>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</si>
  <si>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</si>
  <si>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</si>
  <si>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</si>
  <si>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</si>
  <si>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</si>
  <si>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</si>
  <si>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</si>
  <si>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</si>
  <si>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</si>
  <si>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</si>
  <si>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</si>
  <si>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</si>
  <si>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</si>
  <si>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</si>
  <si>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</si>
  <si>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</si>
  <si>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</si>
  <si>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</si>
  <si>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</si>
  <si>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</si>
  <si>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</si>
  <si>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</si>
  <si>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</si>
  <si>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</si>
  <si>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</si>
  <si>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</si>
  <si>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</si>
  <si>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</si>
  <si>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</si>
  <si>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</si>
  <si>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</si>
  <si>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</si>
  <si>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</si>
  <si>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</si>
  <si>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</si>
  <si>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</si>
  <si>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</si>
  <si>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</si>
  <si>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</si>
  <si>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</si>
  <si>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</si>
  <si>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</si>
  <si>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</si>
  <si>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</si>
  <si>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</si>
  <si>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</si>
  <si>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</si>
  <si>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</si>
  <si>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</si>
  <si>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</si>
  <si>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</si>
  <si>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</si>
  <si>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</si>
  <si>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</si>
  <si>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</si>
  <si>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</si>
  <si>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</si>
  <si>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</si>
  <si>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</si>
  <si>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</si>
  <si>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</si>
  <si>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</si>
  <si>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</si>
  <si>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</si>
  <si>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</si>
  <si>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</si>
  <si>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</si>
  <si>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</si>
  <si>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</si>
  <si>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</si>
  <si>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</si>
  <si>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</si>
  <si>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</si>
  <si>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</si>
  <si>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</si>
  <si>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</si>
  <si>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</si>
  <si>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</si>
  <si>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</si>
  <si>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</si>
  <si>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</si>
  <si>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</si>
  <si>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</si>
  <si>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</si>
  <si>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</si>
  <si>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</si>
  <si>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</si>
  <si>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</si>
  <si>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</si>
  <si>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</si>
  <si>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</si>
  <si>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</si>
  <si>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</si>
  <si>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</si>
  <si>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</si>
  <si>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</si>
  <si>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</si>
  <si>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</si>
  <si>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</si>
  <si>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</si>
  <si>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</si>
  <si>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</si>
  <si>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</si>
  <si>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</si>
  <si>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</si>
  <si>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</si>
  <si>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</si>
  <si>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</si>
  <si>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</si>
  <si>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</si>
  <si>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</si>
  <si>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</si>
  <si>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</si>
  <si>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</si>
  <si>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</si>
  <si>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</si>
  <si>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</si>
  <si>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</si>
  <si>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</si>
  <si>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</si>
  <si>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</si>
  <si>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</si>
  <si>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</si>
  <si>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</si>
  <si>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</si>
  <si>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</si>
  <si>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</si>
  <si>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</si>
  <si>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</si>
  <si>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</si>
  <si>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</si>
  <si>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</si>
  <si>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</si>
  <si>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</si>
  <si>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</si>
  <si>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</si>
  <si>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</si>
  <si>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</si>
  <si>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</si>
  <si>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</si>
  <si>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</si>
  <si>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</si>
  <si>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</si>
  <si>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</si>
  <si>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</si>
  <si>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</si>
  <si>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</si>
  <si>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</si>
  <si>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</si>
  <si>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</si>
  <si>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</si>
  <si>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</si>
  <si>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</si>
  <si>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</si>
  <si>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</si>
  <si>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</si>
  <si>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</si>
  <si>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</si>
  <si>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</si>
  <si>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</si>
  <si>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</si>
  <si>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</si>
  <si>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</si>
  <si>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</si>
  <si>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</si>
  <si>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</si>
  <si>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</si>
  <si>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</si>
  <si>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</si>
  <si>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</si>
  <si>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</si>
  <si>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</si>
  <si>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</si>
  <si>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</si>
  <si>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</si>
  <si>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</si>
  <si>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</si>
  <si>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</si>
  <si>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</si>
  <si>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</si>
  <si>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</si>
  <si>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</si>
  <si>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</si>
  <si>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</si>
  <si>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</si>
  <si>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</si>
  <si>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</si>
  <si>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</si>
  <si>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</si>
  <si>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</si>
  <si>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</si>
  <si>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</si>
  <si>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</si>
  <si>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</si>
  <si>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</si>
  <si>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</si>
  <si>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</si>
  <si>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</si>
  <si>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</si>
  <si>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</si>
  <si>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</si>
  <si>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</si>
  <si>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</si>
  <si>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</si>
  <si>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</si>
  <si>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</si>
  <si>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</si>
  <si>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</si>
  <si>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</si>
  <si>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</si>
  <si>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</si>
  <si>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</si>
  <si>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</si>
  <si>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</si>
  <si>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</si>
  <si>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</si>
  <si>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</si>
  <si>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</si>
  <si>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</si>
  <si>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</si>
  <si>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</si>
  <si>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</si>
  <si>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</si>
  <si>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</si>
  <si>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</si>
  <si>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</si>
  <si>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</si>
  <si>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</si>
  <si>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</si>
  <si>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</si>
  <si>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</si>
  <si>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</si>
  <si>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</si>
  <si>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</si>
  <si>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</si>
  <si>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</si>
  <si>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</si>
  <si>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</si>
  <si>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</si>
  <si>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</si>
  <si>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</si>
  <si>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</si>
  <si>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</si>
  <si>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</si>
  <si>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</si>
  <si>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</si>
  <si>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</si>
  <si>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</si>
  <si>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</si>
  <si>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</si>
  <si>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</si>
  <si>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</si>
  <si>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</si>
  <si>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</si>
  <si>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</si>
  <si>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</si>
  <si>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</si>
  <si>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</si>
  <si>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</si>
  <si>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</si>
  <si>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</si>
  <si>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</si>
  <si>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</si>
  <si>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</si>
  <si>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</si>
  <si>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</si>
  <si>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</si>
  <si>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</si>
  <si>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</si>
  <si>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</si>
  <si>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</si>
  <si>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</si>
  <si>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</si>
  <si>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</si>
  <si>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</si>
  <si>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</si>
  <si>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</si>
  <si>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</si>
  <si>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</si>
  <si>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</si>
  <si>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</si>
  <si>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</si>
  <si>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</si>
  <si>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</si>
  <si>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</si>
  <si>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</si>
  <si>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</si>
  <si>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</si>
  <si>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</si>
  <si>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</si>
  <si>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</si>
  <si>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</si>
  <si>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</si>
  <si>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</si>
  <si>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</si>
  <si>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</si>
  <si>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</si>
  <si>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</si>
  <si>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</si>
  <si>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</si>
  <si>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</si>
  <si>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</si>
  <si>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</si>
  <si>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</si>
  <si>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</si>
  <si>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</si>
  <si>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</si>
  <si>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</si>
  <si>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</si>
  <si>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</si>
  <si>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</si>
  <si>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</si>
  <si>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</si>
  <si>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</si>
  <si>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</si>
  <si>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</si>
  <si>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</si>
  <si>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</si>
  <si>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</si>
  <si>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</si>
  <si>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</si>
  <si>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</si>
  <si>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</si>
  <si>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</si>
  <si>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</si>
  <si>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</si>
  <si>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</si>
  <si>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</si>
  <si>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</si>
  <si>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</si>
  <si>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</si>
  <si>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</si>
  <si>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</si>
  <si>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</si>
  <si>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</si>
  <si>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</si>
  <si>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</si>
  <si>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</si>
  <si>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</si>
  <si>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</si>
  <si>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</si>
  <si>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</si>
  <si>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</si>
  <si>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</si>
  <si>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</si>
  <si>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</si>
  <si>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</si>
  <si>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</si>
  <si>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</si>
  <si>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</si>
  <si>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</si>
  <si>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</si>
  <si>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</si>
  <si>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</si>
  <si>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</si>
  <si>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</si>
  <si>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</si>
  <si>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</si>
  <si>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</si>
  <si>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</si>
  <si>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</si>
  <si>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</si>
  <si>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</si>
  <si>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</si>
  <si>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</si>
  <si>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</si>
  <si>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</si>
  <si>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</si>
  <si>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</si>
  <si>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</si>
  <si>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</si>
  <si>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</si>
  <si>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</si>
  <si>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</si>
  <si>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</si>
  <si>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</si>
  <si>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</si>
  <si>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</si>
  <si>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</si>
  <si>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</si>
  <si>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</si>
  <si>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</si>
  <si>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</si>
  <si>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</si>
  <si>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</si>
  <si>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</si>
  <si>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</si>
  <si>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</si>
  <si>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</si>
  <si>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</si>
  <si>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</si>
  <si>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</si>
  <si>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</si>
  <si>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</si>
  <si>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</si>
  <si>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</si>
  <si>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</si>
  <si>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</si>
  <si>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</si>
  <si>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</si>
  <si>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</si>
  <si>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</si>
  <si>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</si>
  <si>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</si>
  <si>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</si>
  <si>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</si>
  <si>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</si>
  <si>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</si>
  <si>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</si>
  <si>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</si>
  <si>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</si>
  <si>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</si>
  <si>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</si>
  <si>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</si>
  <si>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</si>
  <si>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</si>
  <si>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</si>
  <si>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</si>
  <si>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</si>
  <si>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</si>
  <si>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</si>
  <si>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</si>
  <si>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</si>
  <si>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</si>
  <si>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</si>
  <si>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</si>
  <si>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</si>
  <si>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</si>
  <si>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</si>
  <si>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</si>
  <si>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</si>
  <si>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</si>
  <si>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</si>
  <si>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</si>
  <si>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</si>
  <si>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</si>
  <si>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</si>
  <si>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</si>
  <si>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</si>
  <si>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</si>
  <si>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</si>
  <si>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</si>
  <si>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</si>
  <si>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</si>
  <si>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</si>
  <si>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</si>
  <si>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</si>
  <si>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</si>
  <si>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</si>
  <si>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</si>
  <si>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</si>
  <si>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</si>
  <si>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</si>
  <si>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</si>
  <si>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</si>
  <si>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</si>
  <si>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</si>
  <si>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</si>
  <si>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</si>
  <si>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</si>
  <si>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</si>
  <si>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</si>
  <si>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</si>
  <si>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</si>
  <si>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</si>
  <si>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</si>
  <si>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</si>
  <si>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</si>
  <si>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</si>
  <si>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</si>
  <si>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</si>
  <si>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</si>
  <si>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</si>
  <si>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</si>
  <si>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</si>
  <si>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</si>
  <si>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</si>
  <si>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</si>
  <si>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</si>
  <si>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</si>
  <si>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</si>
  <si>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</si>
  <si>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</si>
  <si>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</si>
  <si>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</si>
  <si>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</si>
  <si>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</si>
  <si>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</si>
  <si>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</si>
  <si>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</si>
  <si>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</si>
  <si>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</si>
  <si>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</si>
  <si>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</si>
  <si>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</si>
  <si>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</si>
  <si>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</si>
  <si>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</si>
  <si>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</si>
  <si>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</si>
  <si>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</si>
  <si>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</si>
  <si>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</si>
  <si>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</si>
  <si>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</si>
  <si>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</si>
  <si>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</si>
  <si>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</si>
  <si>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</si>
  <si>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</si>
  <si>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</si>
  <si>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</si>
  <si>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</si>
  <si>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</si>
  <si>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</si>
  <si>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</si>
  <si>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</si>
  <si>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</si>
  <si>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</si>
  <si>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</si>
  <si>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</si>
  <si>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</si>
  <si>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</si>
  <si>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</si>
  <si>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</si>
  <si>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</si>
  <si>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</si>
  <si>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</si>
  <si>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</si>
  <si>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</si>
  <si>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</si>
  <si>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</si>
  <si>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</si>
  <si>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</si>
  <si>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</si>
  <si>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</si>
  <si>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</si>
  <si>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</si>
  <si>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</si>
  <si>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</si>
  <si>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</si>
  <si>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</si>
  <si>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</si>
  <si>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</si>
  <si>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</si>
  <si>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</si>
  <si>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</si>
  <si>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</si>
  <si>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</si>
  <si>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</si>
  <si>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</si>
  <si>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</si>
  <si>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</si>
  <si>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</si>
  <si>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</si>
  <si>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</si>
  <si>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</si>
  <si>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</si>
  <si>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</si>
  <si>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</si>
  <si>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</si>
  <si>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</si>
  <si>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</si>
  <si>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</si>
  <si>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</si>
  <si>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</si>
  <si>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</si>
  <si>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</si>
  <si>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</si>
  <si>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</si>
  <si>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</si>
  <si>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</si>
  <si>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</si>
  <si>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</si>
  <si>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</si>
  <si>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</si>
  <si>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</si>
  <si>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</si>
  <si>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</si>
  <si>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</si>
  <si>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</si>
  <si>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</si>
  <si>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</si>
  <si>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</si>
  <si>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</si>
  <si>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</si>
  <si>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</si>
  <si>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</si>
  <si>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</si>
  <si>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</si>
  <si>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</si>
  <si>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</si>
  <si>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</si>
  <si>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</si>
  <si>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</si>
  <si>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</si>
  <si>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</si>
  <si>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</si>
  <si>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</si>
  <si>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</si>
  <si>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</si>
  <si>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</si>
  <si>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</si>
  <si>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</si>
  <si>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</si>
  <si>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</si>
  <si>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</si>
  <si>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</si>
  <si>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</si>
  <si>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</si>
  <si>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</si>
  <si>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</si>
  <si>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</si>
  <si>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</si>
  <si>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</si>
  <si>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</si>
  <si>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</si>
  <si>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</si>
  <si>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</si>
  <si>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</si>
  <si>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</si>
  <si>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</si>
  <si>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</si>
  <si>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</si>
  <si>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</si>
  <si>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</si>
  <si>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</si>
  <si>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</si>
  <si>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</si>
  <si>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</si>
  <si>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</si>
  <si>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</si>
  <si>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</si>
  <si>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</si>
  <si>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</si>
  <si>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</si>
  <si>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</si>
  <si>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</si>
  <si>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</si>
  <si>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</si>
  <si>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</si>
  <si>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</si>
  <si>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</si>
  <si>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</si>
  <si>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</si>
  <si>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</si>
  <si>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</si>
  <si>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</si>
  <si>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</si>
  <si>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</si>
  <si>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</si>
  <si>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</si>
  <si>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</si>
  <si>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</si>
  <si>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</si>
  <si>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</si>
  <si>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</si>
  <si>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</si>
  <si>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</si>
  <si>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</si>
  <si>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</si>
  <si>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</si>
  <si>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</si>
  <si>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</si>
  <si>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</si>
  <si>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</si>
  <si>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</si>
  <si>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</si>
  <si>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</si>
  <si>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</si>
  <si>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</si>
  <si>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</si>
  <si>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</si>
  <si>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</si>
  <si>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</si>
  <si>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</si>
  <si>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</si>
  <si>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</si>
  <si>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</si>
  <si>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</si>
  <si>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</si>
  <si>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</si>
  <si>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</si>
  <si>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</si>
  <si>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</si>
  <si>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</si>
  <si>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</si>
  <si>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</si>
  <si>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</si>
  <si>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</si>
  <si>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</si>
  <si>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</si>
  <si>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</si>
  <si>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</si>
  <si>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</si>
  <si>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</si>
  <si>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</si>
  <si>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</si>
  <si>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</si>
  <si>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</si>
  <si>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</si>
  <si>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</si>
  <si>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</si>
  <si>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</si>
  <si>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</si>
  <si>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</si>
  <si>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</si>
  <si>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</si>
  <si>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</si>
  <si>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</si>
  <si>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</si>
  <si>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</si>
  <si>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</si>
  <si>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</si>
  <si>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</si>
  <si>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</si>
  <si>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</si>
  <si>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</si>
  <si>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</si>
  <si>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</si>
  <si>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</si>
  <si>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</si>
  <si>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</si>
  <si>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</si>
  <si>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</si>
  <si>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</si>
  <si>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</si>
  <si>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</si>
  <si>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</si>
  <si>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</si>
  <si>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</si>
  <si>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</si>
  <si>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</si>
  <si>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</si>
  <si>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</si>
  <si>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</si>
  <si>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</si>
  <si>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</si>
  <si>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</si>
  <si>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</si>
  <si>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</si>
  <si>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</si>
  <si>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</si>
  <si>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</si>
  <si>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</si>
  <si>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</si>
  <si>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</si>
  <si>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</si>
  <si>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</si>
  <si>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</si>
  <si>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</si>
  <si>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</si>
  <si>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</si>
  <si>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</si>
  <si>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</si>
  <si>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</si>
  <si>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</si>
  <si>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</si>
  <si>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</si>
  <si>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</si>
  <si>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</si>
  <si>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</si>
  <si>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</si>
  <si>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</si>
  <si>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</si>
  <si>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</si>
  <si>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</si>
  <si>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</si>
  <si>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</si>
  <si>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</si>
  <si>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</si>
  <si>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</si>
  <si>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</si>
  <si>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</si>
  <si>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</si>
  <si>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</si>
  <si>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</si>
  <si>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</si>
  <si>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</si>
  <si>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</si>
  <si>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</si>
  <si>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</si>
  <si>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</si>
  <si>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</si>
  <si>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</si>
  <si>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</si>
  <si>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</si>
  <si>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</si>
  <si>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</si>
  <si>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</si>
  <si>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</si>
  <si>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</si>
  <si>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</si>
  <si>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</si>
  <si>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</si>
  <si>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</si>
  <si>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</si>
  <si>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</si>
  <si>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</si>
  <si>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</si>
  <si>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</si>
  <si>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</si>
  <si>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</si>
  <si>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</si>
  <si>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</si>
  <si>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</si>
  <si>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</si>
  <si>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</si>
  <si>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</si>
  <si>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</si>
  <si>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</si>
  <si>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</si>
  <si>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</si>
  <si>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</si>
  <si>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</si>
  <si>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</si>
  <si>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</si>
  <si>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</si>
  <si>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</si>
  <si>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</si>
  <si>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</si>
  <si>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</si>
  <si>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</si>
  <si>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</si>
  <si>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</si>
  <si>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</si>
  <si>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</si>
  <si>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</si>
  <si>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</si>
  <si>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</si>
  <si>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</si>
  <si>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</si>
  <si>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</si>
  <si>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</si>
  <si>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</si>
  <si>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</si>
  <si>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</si>
  <si>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</si>
  <si>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</si>
  <si>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</si>
  <si>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</si>
  <si>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</si>
  <si>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</si>
  <si>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</si>
  <si>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</si>
  <si>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</si>
  <si>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</si>
  <si>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</si>
  <si>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</si>
  <si>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</si>
  <si>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</si>
  <si>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</si>
  <si>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</si>
  <si>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</si>
  <si>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</si>
  <si>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</si>
  <si>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</si>
  <si>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</si>
  <si>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</si>
  <si>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</si>
  <si>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</si>
  <si>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</si>
  <si>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</si>
  <si>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</si>
  <si>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</si>
  <si>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</si>
  <si>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</si>
  <si>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</si>
  <si>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</si>
  <si>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</si>
  <si>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</si>
  <si>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</si>
  <si>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</si>
  <si>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</si>
  <si>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</si>
  <si>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</si>
  <si>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</si>
  <si>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</si>
  <si>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</si>
  <si>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</si>
  <si>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</si>
  <si>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</si>
  <si>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</si>
  <si>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</si>
  <si>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</si>
  <si>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</si>
  <si>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</si>
  <si>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</si>
  <si>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</si>
  <si>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</si>
  <si>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</si>
  <si>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</si>
  <si>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</si>
  <si>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</si>
  <si>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</si>
  <si>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</si>
  <si>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</si>
  <si>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</si>
  <si>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</si>
  <si>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</si>
  <si>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</si>
  <si>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</si>
  <si>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</si>
  <si>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</si>
  <si>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</si>
  <si>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</si>
  <si>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</si>
  <si>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</si>
  <si>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</si>
  <si>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</si>
  <si>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</si>
  <si>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</si>
  <si>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</si>
  <si>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</si>
  <si>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</si>
  <si>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</si>
  <si>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</si>
  <si>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</si>
  <si>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</si>
  <si>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</si>
  <si>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</si>
  <si>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</si>
  <si>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</si>
  <si>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</si>
  <si>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</si>
  <si>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</si>
  <si>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</si>
  <si>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</si>
  <si>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</si>
  <si>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</si>
  <si>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</si>
  <si>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</si>
  <si>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</si>
  <si>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</si>
  <si>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</si>
  <si>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</si>
  <si>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</si>
  <si>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</si>
  <si>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</si>
  <si>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</si>
  <si>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</si>
  <si>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</si>
  <si>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</si>
  <si>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</si>
  <si>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</si>
  <si>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</si>
  <si>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</si>
  <si>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</si>
  <si>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</si>
  <si>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</si>
  <si>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</si>
  <si>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</si>
  <si>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</si>
  <si>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</si>
  <si>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</si>
  <si>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</si>
  <si>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</si>
  <si>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</si>
  <si>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</si>
  <si>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</si>
  <si>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</si>
  <si>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</si>
  <si>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</si>
  <si>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</si>
  <si>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</si>
  <si>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</si>
  <si>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</si>
  <si>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</si>
  <si>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</si>
  <si>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</si>
  <si>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</si>
  <si>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</si>
  <si>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</si>
  <si>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</si>
  <si>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</si>
  <si>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</si>
  <si>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</si>
  <si>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</si>
  <si>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</si>
  <si>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</si>
  <si>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</si>
  <si>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</si>
  <si>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</si>
  <si>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</si>
  <si>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</si>
  <si>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</si>
  <si>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</si>
  <si>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</si>
  <si>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</si>
  <si>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</si>
  <si>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</si>
  <si>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</si>
  <si>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</si>
  <si>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</si>
  <si>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</si>
  <si>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</si>
  <si>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</si>
  <si>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</si>
  <si>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</si>
  <si>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</si>
  <si>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</si>
  <si>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</si>
  <si>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</si>
  <si>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</si>
  <si>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</si>
  <si>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</si>
  <si>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</si>
  <si>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</si>
  <si>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</si>
  <si>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</si>
  <si>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</si>
  <si>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</si>
  <si>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</si>
  <si>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</si>
  <si>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</si>
  <si>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</si>
  <si>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</si>
  <si>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</si>
  <si>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</si>
  <si>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</si>
  <si>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</si>
  <si>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</si>
  <si>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</si>
  <si>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</si>
  <si>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</si>
  <si>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</si>
  <si>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</si>
  <si>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</si>
  <si>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</si>
  <si>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</si>
  <si>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</si>
  <si>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</si>
  <si>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</si>
  <si>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</si>
  <si>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</si>
  <si>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</si>
  <si>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</si>
  <si>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</si>
  <si>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</si>
  <si>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</si>
  <si>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</si>
  <si>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</si>
  <si>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</si>
  <si>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</si>
  <si>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</si>
  <si>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</si>
  <si>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</si>
  <si>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</si>
  <si>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</si>
  <si>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</si>
  <si>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</si>
  <si>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</si>
  <si>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</si>
  <si>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</si>
  <si>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</si>
  <si>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</si>
  <si>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</si>
  <si>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</si>
  <si>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</si>
  <si>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</si>
  <si>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</si>
  <si>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</si>
  <si>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</si>
  <si>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</si>
  <si>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</si>
  <si>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</si>
  <si>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</si>
  <si>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</si>
  <si>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</si>
  <si>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</si>
  <si>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</si>
  <si>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</si>
  <si>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</si>
  <si>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</si>
  <si>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</si>
  <si>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</si>
  <si>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</si>
  <si>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</si>
  <si>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</si>
  <si>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</si>
  <si>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</si>
  <si>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</si>
  <si>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</si>
  <si>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</si>
  <si>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</si>
  <si>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</si>
  <si>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</si>
  <si>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</si>
  <si>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</si>
  <si>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</si>
  <si>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</si>
  <si>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</si>
  <si>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</si>
  <si>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</si>
  <si>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</si>
  <si>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</si>
  <si>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</si>
  <si>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</si>
  <si>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</si>
  <si>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</si>
  <si>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</si>
  <si>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</si>
  <si>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</si>
  <si>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</si>
  <si>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</si>
  <si>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</si>
  <si>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</si>
  <si>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</si>
  <si>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</si>
  <si>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</si>
  <si>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</si>
  <si>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</si>
  <si>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</si>
  <si>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</si>
  <si>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</si>
  <si>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</si>
  <si>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</si>
  <si>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</si>
  <si>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</si>
  <si>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</si>
  <si>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</si>
  <si>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</si>
  <si>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</si>
  <si>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</si>
  <si>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</si>
  <si>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</si>
  <si>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</si>
  <si>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</si>
  <si>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</si>
  <si>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</si>
  <si>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</si>
  <si>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</si>
  <si>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</si>
  <si>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</si>
  <si>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</si>
  <si>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</si>
  <si>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</si>
  <si>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</si>
  <si>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</si>
  <si>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</si>
  <si>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</si>
  <si>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</si>
  <si>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</si>
  <si>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</si>
  <si>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</si>
  <si>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</si>
  <si>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</si>
  <si>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</si>
  <si>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</si>
  <si>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</si>
  <si>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</si>
  <si>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</si>
  <si>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</si>
  <si>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</si>
  <si>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</si>
  <si>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</si>
  <si>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</si>
  <si>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</si>
  <si>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</si>
  <si>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</si>
  <si>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</si>
  <si>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</si>
  <si>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</si>
  <si>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</si>
  <si>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</si>
  <si>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</si>
  <si>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</si>
  <si>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</si>
  <si>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</si>
  <si>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</si>
  <si>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</si>
  <si>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</si>
  <si>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</si>
  <si>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</si>
  <si>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</si>
  <si>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</si>
  <si>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</si>
  <si>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</si>
  <si>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</si>
  <si>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</si>
  <si>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</si>
  <si>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</si>
  <si>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</si>
  <si>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</si>
  <si>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</si>
  <si>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</si>
  <si>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</si>
  <si>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</si>
  <si>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</si>
  <si>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</si>
  <si>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</si>
  <si>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</si>
  <si>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</si>
  <si>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</si>
  <si>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</si>
  <si>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</si>
  <si>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</si>
  <si>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</si>
  <si>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</si>
  <si>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</si>
  <si>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</si>
  <si>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</si>
  <si>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</si>
  <si>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</si>
  <si>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</si>
  <si>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</si>
  <si>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</si>
  <si>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</si>
  <si>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</si>
  <si>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</si>
  <si>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</si>
  <si>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</si>
  <si>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</si>
  <si>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</si>
  <si>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</si>
  <si>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</si>
  <si>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</si>
  <si>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</si>
  <si>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</si>
  <si>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</si>
  <si>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</si>
  <si>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</si>
  <si>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</si>
  <si>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</si>
  <si>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</si>
  <si>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</si>
  <si>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</si>
  <si>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</si>
  <si>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</si>
  <si>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</si>
  <si>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</si>
  <si>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</si>
  <si>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</si>
  <si>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</si>
  <si>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</si>
  <si>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</si>
  <si>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</si>
  <si>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</si>
  <si>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</si>
  <si>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</si>
  <si>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</si>
  <si>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</si>
  <si>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</si>
  <si>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</si>
  <si>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</si>
  <si>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</si>
  <si>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</si>
  <si>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</si>
  <si>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</si>
  <si>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</si>
  <si>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</si>
  <si>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</si>
  <si>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</si>
  <si>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</si>
  <si>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</si>
  <si>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</si>
  <si>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</si>
  <si>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</si>
  <si>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</si>
  <si>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</si>
  <si>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</si>
  <si>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</si>
  <si>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</si>
  <si>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</si>
  <si>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</si>
  <si>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</si>
  <si>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</si>
  <si>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</si>
  <si>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</si>
  <si>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</si>
  <si>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</si>
  <si>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</si>
  <si>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</si>
  <si>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</si>
  <si>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</si>
  <si>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</si>
  <si>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</si>
  <si>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</si>
  <si>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</si>
  <si>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</si>
  <si>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</si>
  <si>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</si>
  <si>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</si>
  <si>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</si>
  <si>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</si>
  <si>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</si>
  <si>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</si>
  <si>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</si>
  <si>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</si>
  <si>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</si>
  <si>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</si>
  <si>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</si>
  <si>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</si>
  <si>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</si>
  <si>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</si>
  <si>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</si>
  <si>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</si>
  <si>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</si>
  <si>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</si>
  <si>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</si>
  <si>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</si>
  <si>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</si>
  <si>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</si>
  <si>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</si>
  <si>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</si>
  <si>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</si>
  <si>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</si>
  <si>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</si>
  <si>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</si>
  <si>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</si>
  <si>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</si>
  <si>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</si>
  <si>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</si>
  <si>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</si>
  <si>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</si>
  <si>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</si>
  <si>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</si>
  <si>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</si>
  <si>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</si>
  <si>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</si>
  <si>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</si>
  <si>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</si>
  <si>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</si>
  <si>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</si>
  <si>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</si>
  <si>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</si>
  <si>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</si>
  <si>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</si>
  <si>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</si>
  <si>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</si>
  <si>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</si>
  <si>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</si>
  <si>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</si>
  <si>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</si>
  <si>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</si>
  <si>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</si>
  <si>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</si>
  <si>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</si>
  <si>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</si>
  <si>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</si>
  <si>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</si>
  <si>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</si>
  <si>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</si>
  <si>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</si>
  <si>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</si>
  <si>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</si>
  <si>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</si>
  <si>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</si>
  <si>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</si>
  <si>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</si>
  <si>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</si>
  <si>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</si>
  <si>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</si>
  <si>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</si>
  <si>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</si>
  <si>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</si>
  <si>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</si>
  <si>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</si>
  <si>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</si>
  <si>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</si>
  <si>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</si>
  <si>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</si>
  <si>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</si>
  <si>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</si>
  <si>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</si>
  <si>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</si>
  <si>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</si>
  <si>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</si>
  <si>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</si>
  <si>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</si>
  <si>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</si>
  <si>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</si>
  <si>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</si>
  <si>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</si>
  <si>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</si>
  <si>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</si>
  <si>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</si>
  <si>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</si>
  <si>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</si>
  <si>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</si>
  <si>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</si>
  <si>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</si>
  <si>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</si>
  <si>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</si>
  <si>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</si>
  <si>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</si>
  <si>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</si>
  <si>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</si>
  <si>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</si>
  <si>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</si>
  <si>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</si>
  <si>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</si>
  <si>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</si>
  <si>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</si>
  <si>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</si>
  <si>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</si>
  <si>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</si>
  <si>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</si>
  <si>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</si>
  <si>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</si>
  <si>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</si>
  <si>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</si>
  <si>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</si>
  <si>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</si>
  <si>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</si>
  <si>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</si>
  <si>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</si>
  <si>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</si>
  <si>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</si>
  <si>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</si>
  <si>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</si>
  <si>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</si>
  <si>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</si>
  <si>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</si>
  <si>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</si>
  <si>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</si>
  <si>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</si>
  <si>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</si>
  <si>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</si>
  <si>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</si>
  <si>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</si>
  <si>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</si>
  <si>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</si>
  <si>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</si>
  <si>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</si>
  <si>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</si>
  <si>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</si>
  <si>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</si>
  <si>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</si>
  <si>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</si>
  <si>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</si>
  <si>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</si>
  <si>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</si>
  <si>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</si>
  <si>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</si>
  <si>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</si>
  <si>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</si>
  <si>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</si>
  <si>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</si>
  <si>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</si>
  <si>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</si>
  <si>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</si>
  <si>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</si>
  <si>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</si>
  <si>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</si>
  <si>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</si>
  <si>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</si>
  <si>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</si>
  <si>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</si>
  <si>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</si>
  <si>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</si>
  <si>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</si>
  <si>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</si>
  <si>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</si>
  <si>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</si>
  <si>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</si>
  <si>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</si>
  <si>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</si>
  <si>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</si>
  <si>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</si>
  <si>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</si>
  <si>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</si>
  <si>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</si>
  <si>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</si>
  <si>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</si>
  <si>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</si>
  <si>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</si>
  <si>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</si>
  <si>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</si>
  <si>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</si>
  <si>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</si>
  <si>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</si>
  <si>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</si>
  <si>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</si>
  <si>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</si>
  <si>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</si>
  <si>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</si>
  <si>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</si>
  <si>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</si>
  <si>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</si>
  <si>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</si>
  <si>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</si>
  <si>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</si>
  <si>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</si>
  <si>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</si>
  <si>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</si>
  <si>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</si>
  <si>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</si>
  <si>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</si>
  <si>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</si>
  <si>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</si>
  <si>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</si>
  <si>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</si>
  <si>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</si>
  <si>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</si>
  <si>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</si>
  <si>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</si>
  <si>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</si>
  <si>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</si>
  <si>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</si>
  <si>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</si>
  <si>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</si>
  <si>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</si>
  <si>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</si>
  <si>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</si>
  <si>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</si>
  <si>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</si>
  <si>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</si>
  <si>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</si>
  <si>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</si>
  <si>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</si>
  <si>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</si>
  <si>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</si>
  <si>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</si>
  <si>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</si>
  <si>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</si>
  <si>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</si>
  <si>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</si>
  <si>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</si>
  <si>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</si>
  <si>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</si>
  <si>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</si>
  <si>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</si>
  <si>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</si>
  <si>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</si>
  <si>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</si>
  <si>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</si>
  <si>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</si>
  <si>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</si>
  <si>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</si>
  <si>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</si>
  <si>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</si>
  <si>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</si>
  <si>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</si>
  <si>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</si>
  <si>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</si>
  <si>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</si>
  <si>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</si>
  <si>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</si>
  <si>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</si>
  <si>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</si>
  <si>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</si>
  <si>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</si>
  <si>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</si>
  <si>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</si>
  <si>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</si>
  <si>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</si>
  <si>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</si>
  <si>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</si>
  <si>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</si>
  <si>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</si>
  <si>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</si>
  <si>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</si>
  <si>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</si>
  <si>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</si>
  <si>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</si>
  <si>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</si>
  <si>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</si>
  <si>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</si>
  <si>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</si>
  <si>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</si>
  <si>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</si>
  <si>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</si>
  <si>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</si>
  <si>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</si>
  <si>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</si>
  <si>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</si>
  <si>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</si>
  <si>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</si>
  <si>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</si>
  <si>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</si>
  <si>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</si>
  <si>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</si>
  <si>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</si>
  <si>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</si>
  <si>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</si>
  <si>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</si>
  <si>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</si>
  <si>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</si>
  <si>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</si>
  <si>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</si>
  <si>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</si>
  <si>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</si>
  <si>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</si>
  <si>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</si>
  <si>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</si>
  <si>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</si>
  <si>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</si>
  <si>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</si>
  <si>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</si>
  <si>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</si>
  <si>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</si>
  <si>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</si>
  <si>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</si>
  <si>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</si>
  <si>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</si>
  <si>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</si>
  <si>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</si>
  <si>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</si>
  <si>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</si>
  <si>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</si>
  <si>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</si>
  <si>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</si>
  <si>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</si>
  <si>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</si>
  <si>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</si>
  <si>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</si>
  <si>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</si>
  <si>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</si>
  <si>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</si>
  <si>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</si>
  <si>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</si>
  <si>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</si>
  <si>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</si>
  <si>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</si>
  <si>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</si>
  <si>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</si>
  <si>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</si>
  <si>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</si>
  <si>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</si>
  <si>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</si>
  <si>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</si>
  <si>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</si>
  <si>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</si>
  <si>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</si>
  <si>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</si>
  <si>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</si>
  <si>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</si>
  <si>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</si>
  <si>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</si>
  <si>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</si>
  <si>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</si>
  <si>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</si>
  <si>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</si>
  <si>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</si>
  <si>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</si>
  <si>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</si>
  <si>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</si>
  <si>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</si>
  <si>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</si>
  <si>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</si>
  <si>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</si>
  <si>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</si>
  <si>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</si>
  <si>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</si>
  <si>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</si>
  <si>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</si>
  <si>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</si>
  <si>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</si>
  <si>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</si>
  <si>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</si>
  <si>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</si>
  <si>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</si>
  <si>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</si>
  <si>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</si>
  <si>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</si>
  <si>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</si>
  <si>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</si>
  <si>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</si>
  <si>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</si>
  <si>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</si>
  <si>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</si>
  <si>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</si>
  <si>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</si>
  <si>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</si>
  <si>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</si>
  <si>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</si>
  <si>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</si>
  <si>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</si>
  <si>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</si>
  <si>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</si>
  <si>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</si>
  <si>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</si>
  <si>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</si>
  <si>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</si>
  <si>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</si>
  <si>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</si>
  <si>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</si>
  <si>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</si>
  <si>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</si>
  <si>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</si>
  <si>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</si>
  <si>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</si>
  <si>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</si>
  <si>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</si>
  <si>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</si>
  <si>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</si>
  <si>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</si>
  <si>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</si>
  <si>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</si>
  <si>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</si>
  <si>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</si>
  <si>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</si>
  <si>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</si>
  <si>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</si>
  <si>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</si>
  <si>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</si>
  <si>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</si>
  <si>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</si>
  <si>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</si>
  <si>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</si>
  <si>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</si>
  <si>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</si>
  <si>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</si>
  <si>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</si>
  <si>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</si>
  <si>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</si>
  <si>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</si>
  <si>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</si>
  <si>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</si>
  <si>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</si>
  <si>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</si>
  <si>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</si>
  <si>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</si>
  <si>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</si>
  <si>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</si>
  <si>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</si>
  <si>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</si>
  <si>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</si>
  <si>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</si>
  <si>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</si>
  <si>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</si>
  <si>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</si>
  <si>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</si>
  <si>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</si>
  <si>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</si>
  <si>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</si>
  <si>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</si>
  <si>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</si>
  <si>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</si>
  <si>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</si>
  <si>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</si>
  <si>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</si>
  <si>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</si>
  <si>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</si>
  <si>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</si>
  <si>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</si>
  <si>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</si>
  <si>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</si>
  <si>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</si>
  <si>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</si>
  <si>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</si>
  <si>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</si>
  <si>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</si>
  <si>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</si>
  <si>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</si>
  <si>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</si>
  <si>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</si>
  <si>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</si>
  <si>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</si>
  <si>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</si>
  <si>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</si>
  <si>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</si>
  <si>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</si>
  <si>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</si>
  <si>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</si>
  <si>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</si>
  <si>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</si>
  <si>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</si>
  <si>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</si>
  <si>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</si>
  <si>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</si>
  <si>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</si>
  <si>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</si>
  <si>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</si>
  <si>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</si>
  <si>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</si>
  <si>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</si>
  <si>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</si>
  <si>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</si>
  <si>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</si>
  <si>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</si>
  <si>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</si>
  <si>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</si>
  <si>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</si>
  <si>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</si>
  <si>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</si>
  <si>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</si>
  <si>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</si>
  <si>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</si>
  <si>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</si>
  <si>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</si>
  <si>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</si>
  <si>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</si>
  <si>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</si>
  <si>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</si>
  <si>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</si>
  <si>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</si>
  <si>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</si>
  <si>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</si>
  <si>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</si>
  <si>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</si>
  <si>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</si>
  <si>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</si>
  <si>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</si>
  <si>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</si>
  <si>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</si>
  <si>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</si>
  <si>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</si>
  <si>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</si>
  <si>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</si>
  <si>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</si>
  <si>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</si>
  <si>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</si>
  <si>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</si>
  <si>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</si>
  <si>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</si>
  <si>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</si>
  <si>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</si>
  <si>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</si>
  <si>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</si>
  <si>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</si>
  <si>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</si>
  <si>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</si>
  <si>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</si>
  <si>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</si>
  <si>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</si>
  <si>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</si>
  <si>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</si>
  <si>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</si>
  <si>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</si>
  <si>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</si>
  <si>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</si>
  <si>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</si>
  <si>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</si>
  <si>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</si>
  <si>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</si>
  <si>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</si>
  <si>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</si>
  <si>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</si>
  <si>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</si>
  <si>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</si>
  <si>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</si>
  <si>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</si>
  <si>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</si>
  <si>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</si>
  <si>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</si>
  <si>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</si>
  <si>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</si>
  <si>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</si>
  <si>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</si>
  <si>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</si>
  <si>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</si>
  <si>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</si>
  <si>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</si>
  <si>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</si>
  <si>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</si>
  <si>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</si>
  <si>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</si>
  <si>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</si>
  <si>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</si>
  <si>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</si>
  <si>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</si>
  <si>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</si>
  <si>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</si>
  <si>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</si>
  <si>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</si>
  <si>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</si>
  <si>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</si>
  <si>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</si>
  <si>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</si>
  <si>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</si>
  <si>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</si>
  <si>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</si>
  <si>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</si>
  <si>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</si>
  <si>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</si>
  <si>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</si>
  <si>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</si>
  <si>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</si>
  <si>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</si>
  <si>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</si>
  <si>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</si>
  <si>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</si>
  <si>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</si>
  <si>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</si>
  <si>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</si>
  <si>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</si>
  <si>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</si>
  <si>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</si>
  <si>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</si>
  <si>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</si>
  <si>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</si>
  <si>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</si>
  <si>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</si>
  <si>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</si>
  <si>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</si>
  <si>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</si>
  <si>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</si>
  <si>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</si>
  <si>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</si>
  <si>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</si>
  <si>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</si>
  <si>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</si>
  <si>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</si>
  <si>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</si>
  <si>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</si>
  <si>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</si>
  <si>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</si>
  <si>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</si>
  <si>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</si>
  <si>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</si>
  <si>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</si>
  <si>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</si>
  <si>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</si>
  <si>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</si>
  <si>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</si>
  <si>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</si>
  <si>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</si>
  <si>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</si>
  <si>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</si>
  <si>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</si>
  <si>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</si>
  <si>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</si>
  <si>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</si>
  <si>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</si>
  <si>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</si>
  <si>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</si>
  <si>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</si>
  <si>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</si>
  <si>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</si>
  <si>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</si>
  <si>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</si>
  <si>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</si>
  <si>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</si>
  <si>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</si>
  <si>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</si>
  <si>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</si>
  <si>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</si>
  <si>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</si>
  <si>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</si>
  <si>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</si>
  <si>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</si>
  <si>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</si>
  <si>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</si>
  <si>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</si>
  <si>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</si>
  <si>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</si>
  <si>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</si>
  <si>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</si>
  <si>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</si>
  <si>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</si>
  <si>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</si>
  <si>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</si>
  <si>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</si>
  <si>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</si>
  <si>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</si>
  <si>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</si>
  <si>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</si>
  <si>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</si>
  <si>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</si>
  <si>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</si>
  <si>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</si>
  <si>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</si>
  <si>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</si>
  <si>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</si>
  <si>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</si>
  <si>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</si>
  <si>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</si>
  <si>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</si>
  <si>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</si>
  <si>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</si>
  <si>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</si>
  <si>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</si>
  <si>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</si>
  <si>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</si>
  <si>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</si>
  <si>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</si>
  <si>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</si>
  <si>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</si>
  <si>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</si>
  <si>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</si>
  <si>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</si>
  <si>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</si>
  <si>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</si>
  <si>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</si>
  <si>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</si>
  <si>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</si>
  <si>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</si>
  <si>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</si>
  <si>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</si>
  <si>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</si>
  <si>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</si>
  <si>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</si>
  <si>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</si>
  <si>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</si>
  <si>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</si>
  <si>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</si>
  <si>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</si>
  <si>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</si>
  <si>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</si>
  <si>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</si>
  <si>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</si>
  <si>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</si>
  <si>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</si>
  <si>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</si>
  <si>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</si>
  <si>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</si>
  <si>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</si>
  <si>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</si>
  <si>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</si>
  <si>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</si>
  <si>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</si>
  <si>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</si>
  <si>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</si>
  <si>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</si>
  <si>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</si>
  <si>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</si>
  <si>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</si>
  <si>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</si>
  <si>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</si>
  <si>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</si>
  <si>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</si>
  <si>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</si>
  <si>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</si>
  <si>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</si>
  <si>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</si>
  <si>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</si>
  <si>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</si>
  <si>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</si>
  <si>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</si>
  <si>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</si>
  <si>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</si>
  <si>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</si>
  <si>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</si>
  <si>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</si>
  <si>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</si>
  <si>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</si>
  <si>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</si>
  <si>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</si>
  <si>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</si>
  <si>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</si>
  <si>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</si>
  <si>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</si>
  <si>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</si>
  <si>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</si>
  <si>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</si>
  <si>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</si>
  <si>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</si>
  <si>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</si>
  <si>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</si>
  <si>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</si>
  <si>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</si>
  <si>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</si>
  <si>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</si>
  <si>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</si>
  <si>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</si>
  <si>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</si>
  <si>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</si>
  <si>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</si>
  <si>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</si>
  <si>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</si>
  <si>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</si>
  <si>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</si>
  <si>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</si>
  <si>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</si>
  <si>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</si>
  <si>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</si>
  <si>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</si>
  <si>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</si>
  <si>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</si>
  <si>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</si>
  <si>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</si>
  <si>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</si>
  <si>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</si>
  <si>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</si>
  <si>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</si>
  <si>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</si>
  <si>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</si>
  <si>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</si>
  <si>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</si>
  <si>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</si>
  <si>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</si>
  <si>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</si>
  <si>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</si>
  <si>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</si>
  <si>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</si>
  <si>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</si>
  <si>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</si>
  <si>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</si>
  <si>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</si>
  <si>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</si>
  <si>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</si>
  <si>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</si>
  <si>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</si>
  <si>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</si>
  <si>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</si>
  <si>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</si>
  <si>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</si>
  <si>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</si>
  <si>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</si>
  <si>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</si>
  <si>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</si>
  <si>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</si>
  <si>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</si>
  <si>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</si>
  <si>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</si>
  <si>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</si>
  <si>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</si>
  <si>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</si>
  <si>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</si>
  <si>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</si>
  <si>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</si>
  <si>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</si>
  <si>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</si>
  <si>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</si>
  <si>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</si>
  <si>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</si>
  <si>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</si>
  <si>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</si>
  <si>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</si>
  <si>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</si>
  <si>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</si>
  <si>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</si>
  <si>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</si>
  <si>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</si>
  <si>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</si>
  <si>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</si>
  <si>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</si>
  <si>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</si>
  <si>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</si>
  <si>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</si>
  <si>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</si>
  <si>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</si>
  <si>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</si>
  <si>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</si>
  <si>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</si>
  <si>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</si>
  <si>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</si>
  <si>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</si>
  <si>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</si>
  <si>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</si>
  <si>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</si>
  <si>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</si>
  <si>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</si>
  <si>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</si>
  <si>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</si>
  <si>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</si>
  <si>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</si>
  <si>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</si>
  <si>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</si>
  <si>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</si>
  <si>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</si>
  <si>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</si>
  <si>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</si>
  <si>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</si>
  <si>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</si>
  <si>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</si>
  <si>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</si>
  <si>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</si>
  <si>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</si>
  <si>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</si>
  <si>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</si>
  <si>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</si>
  <si>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</si>
  <si>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</si>
  <si>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</si>
  <si>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</si>
  <si>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</si>
  <si>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</si>
  <si>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</si>
  <si>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</si>
  <si>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</si>
  <si>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</si>
  <si>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</si>
  <si>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</si>
  <si>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</si>
  <si>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</si>
  <si>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</si>
  <si>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</si>
  <si>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</si>
  <si>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</si>
  <si>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</si>
  <si>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</si>
  <si>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</si>
  <si>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</si>
  <si>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</si>
  <si>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</si>
  <si>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</si>
  <si>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</si>
  <si>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</si>
  <si>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</si>
  <si>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</si>
  <si>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</si>
  <si>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</si>
  <si>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</si>
  <si>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</si>
  <si>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</si>
  <si>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</si>
  <si>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</si>
  <si>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</si>
  <si>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</si>
  <si>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</si>
  <si>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</si>
  <si>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</si>
  <si>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</si>
  <si>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</si>
  <si>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</si>
  <si>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</si>
  <si>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</si>
  <si>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</si>
  <si>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</si>
  <si>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</si>
  <si>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</si>
  <si>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</si>
  <si>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</si>
  <si>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</si>
  <si>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</si>
  <si>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</si>
  <si>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</si>
  <si>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</si>
  <si>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</si>
  <si>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</si>
  <si>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</si>
  <si>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</si>
  <si>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</si>
  <si>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</si>
  <si>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</si>
  <si>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</si>
  <si>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</si>
  <si>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</si>
  <si>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</si>
  <si>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</si>
  <si>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</si>
  <si>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</si>
  <si>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</si>
  <si>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</si>
  <si>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</si>
  <si>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</si>
  <si>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</si>
  <si>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</si>
  <si>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</si>
  <si>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</si>
  <si>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</si>
  <si>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</si>
  <si>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</si>
  <si>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</si>
  <si>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</si>
  <si>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</si>
  <si>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</si>
  <si>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</si>
  <si>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</si>
  <si>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</si>
  <si>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</si>
  <si>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</si>
  <si>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</si>
  <si>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</si>
  <si>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</si>
  <si>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</si>
  <si>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</si>
  <si>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</si>
  <si>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</si>
  <si>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</si>
  <si>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</si>
  <si>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</si>
  <si>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</si>
  <si>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</si>
  <si>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</si>
  <si>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</si>
  <si>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</si>
  <si>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</si>
  <si>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</si>
  <si>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</si>
  <si>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</si>
  <si>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</si>
  <si>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</si>
  <si>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</si>
  <si>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</si>
  <si>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</si>
  <si>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</si>
  <si>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</si>
  <si>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</si>
  <si>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</si>
  <si>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</si>
  <si>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</si>
  <si>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</si>
  <si>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</si>
  <si>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</si>
  <si>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</si>
  <si>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</si>
  <si>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</si>
  <si>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</si>
  <si>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</si>
  <si>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</si>
  <si>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</si>
  <si>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</si>
  <si>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</si>
  <si>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</si>
  <si>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</si>
  <si>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</si>
  <si>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</si>
  <si>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</si>
  <si>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</si>
  <si>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</si>
  <si>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</si>
  <si>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</si>
  <si>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</si>
  <si>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</si>
  <si>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</si>
  <si>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</si>
  <si>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</si>
  <si>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</si>
  <si>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</si>
  <si>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</si>
  <si>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</si>
  <si>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</si>
  <si>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</si>
  <si>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</si>
  <si>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</si>
  <si>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</si>
  <si>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</si>
  <si>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</si>
  <si>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</si>
  <si>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</si>
  <si>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</si>
  <si>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</si>
  <si>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</si>
  <si>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</si>
  <si>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</si>
  <si>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</si>
  <si>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</si>
  <si>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</si>
  <si>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</si>
  <si>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</si>
  <si>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</si>
  <si>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</si>
  <si>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</si>
  <si>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</si>
  <si>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</si>
  <si>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</si>
  <si>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</si>
  <si>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</si>
  <si>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</si>
  <si>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</si>
  <si>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</si>
  <si>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</si>
  <si>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</si>
  <si>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</si>
  <si>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</si>
  <si>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</si>
  <si>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</si>
  <si>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</si>
  <si>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</si>
  <si>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</si>
  <si>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</si>
  <si>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</si>
  <si>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</si>
  <si>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</si>
  <si>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</si>
  <si>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</si>
  <si>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</si>
  <si>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</si>
  <si>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</si>
  <si>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</si>
  <si>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</si>
  <si>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</si>
  <si>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</si>
  <si>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</si>
  <si>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</si>
  <si>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</si>
  <si>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</si>
  <si>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</si>
  <si>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</si>
  <si>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</si>
  <si>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</si>
  <si>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</si>
  <si>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</si>
  <si>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</si>
  <si>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</si>
  <si>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</si>
  <si>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</si>
  <si>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</si>
  <si>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</si>
  <si>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</si>
  <si>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</si>
  <si>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</si>
  <si>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</si>
  <si>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</si>
  <si>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</si>
  <si>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</si>
  <si>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</si>
  <si>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</si>
  <si>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</si>
  <si>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</si>
  <si>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</si>
  <si>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</si>
  <si>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</si>
  <si>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</si>
  <si>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</si>
  <si>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</si>
  <si>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</si>
  <si>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</si>
  <si>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</si>
  <si>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</si>
  <si>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</si>
  <si>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</si>
  <si>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</si>
  <si>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</si>
  <si>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</si>
  <si>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</si>
  <si>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</si>
  <si>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</si>
  <si>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</si>
  <si>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</si>
  <si>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</si>
  <si>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</si>
  <si>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</si>
  <si>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</si>
  <si>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</si>
  <si>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</si>
  <si>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</si>
  <si>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</si>
  <si>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</si>
  <si>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</si>
  <si>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</si>
  <si>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</si>
  <si>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</si>
  <si>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</si>
  <si>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</si>
  <si>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</si>
  <si>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</si>
  <si>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</si>
  <si>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</si>
  <si>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</si>
  <si>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</si>
  <si>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</si>
  <si>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</si>
  <si>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</si>
  <si>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</si>
  <si>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</si>
  <si>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</si>
  <si>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</si>
  <si>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</si>
  <si>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</si>
  <si>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</si>
  <si>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</si>
  <si>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</si>
  <si>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</si>
  <si>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</si>
  <si>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</si>
  <si>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</si>
  <si>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</si>
  <si>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</si>
  <si>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</si>
  <si>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</si>
  <si>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</si>
  <si>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</si>
  <si>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</si>
  <si>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</si>
  <si>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</si>
  <si>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</si>
  <si>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</si>
  <si>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</si>
  <si>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</si>
  <si>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</si>
  <si>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</si>
  <si>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</si>
  <si>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</si>
  <si>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</si>
  <si>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</si>
  <si>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</si>
  <si>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</si>
  <si>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</si>
  <si>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OSNOVNA ŠKOLA ANTUNA MIHANOVIĆA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</si>
</sst>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1024758.6699999999</v>
      </c>
      <c r="D2" s="6">
        <f>'PR-RAS'!E6</f>
        <v>1269271.3600000001</v>
      </c>
      <c r="E2" s="6">
        <v>0</v>
      </c>
      <c r="F2" s="6">
        <v>0</v>
      </c>
      <c r="G2" s="7">
        <f t="shared" ref="G2:G264" si="0">(B2/1000)*(C2*1+D2*2)</f>
        <v>3563.3013900000001</v>
      </c>
      <c r="H2" s="7">
        <f t="shared" ref="H2:H264" si="1">ABS(C2-ROUND(C2,0))+ABS(D2-ROUND(D2,0))</f>
        <v>0.69000000017695129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931945.38</v>
      </c>
      <c r="D46" s="1">
        <f>'PR-RAS'!E50</f>
        <v>1169504.79</v>
      </c>
      <c r="E46" s="1">
        <v>0</v>
      </c>
      <c r="F46" s="1">
        <v>0</v>
      </c>
      <c r="G46" s="2">
        <f t="shared" si="0"/>
        <v>147192.97319999998</v>
      </c>
      <c r="H46" s="2">
        <f t="shared" si="1"/>
        <v>0.58999999996740371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911614.03</v>
      </c>
      <c r="D64" s="1">
        <f>'PR-RAS'!E68</f>
        <v>1147096.93</v>
      </c>
      <c r="E64" s="1">
        <v>0</v>
      </c>
      <c r="F64" s="1">
        <v>0</v>
      </c>
      <c r="G64" s="2">
        <f t="shared" si="0"/>
        <v>201965.89706999998</v>
      </c>
      <c r="H64" s="2">
        <f t="shared" si="1"/>
        <v>0.10000000009313226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909471.29</v>
      </c>
      <c r="D65" s="1">
        <f>'PR-RAS'!E69</f>
        <v>1146331.76</v>
      </c>
      <c r="E65" s="1">
        <v>0</v>
      </c>
      <c r="F65" s="1">
        <v>0</v>
      </c>
      <c r="G65" s="2">
        <f t="shared" si="0"/>
        <v>204936.62784</v>
      </c>
      <c r="H65" s="2">
        <f t="shared" si="1"/>
        <v>0.53000000002793968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2142.7399999999998</v>
      </c>
      <c r="D66" s="1">
        <f>'PR-RAS'!E70</f>
        <v>765.17</v>
      </c>
      <c r="E66" s="1">
        <v>0</v>
      </c>
      <c r="F66" s="1">
        <v>0</v>
      </c>
      <c r="G66" s="2">
        <f t="shared" si="0"/>
        <v>238.75020000000001</v>
      </c>
      <c r="H66" s="2">
        <f t="shared" si="1"/>
        <v>0.43000000000017735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20283.400000000001</v>
      </c>
      <c r="D70" s="1">
        <f>'PR-RAS'!E74</f>
        <v>19717.599999999999</v>
      </c>
      <c r="E70" s="1">
        <v>0</v>
      </c>
      <c r="F70" s="1">
        <v>0</v>
      </c>
      <c r="G70" s="2">
        <f t="shared" si="0"/>
        <v>4120.5834000000004</v>
      </c>
      <c r="H70" s="2">
        <f t="shared" si="1"/>
        <v>0.80000000000291038</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20283.400000000001</v>
      </c>
      <c r="D71" s="1">
        <f>'PR-RAS'!E75</f>
        <v>19717.599999999999</v>
      </c>
      <c r="E71" s="1">
        <v>0</v>
      </c>
      <c r="F71" s="1">
        <v>0</v>
      </c>
      <c r="G71" s="2">
        <f t="shared" si="0"/>
        <v>4180.3020000000006</v>
      </c>
      <c r="H71" s="2">
        <f t="shared" si="1"/>
        <v>0.80000000000291038</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47.95</v>
      </c>
      <c r="D73" s="1">
        <f>'PR-RAS'!E77</f>
        <v>2690.26</v>
      </c>
      <c r="E73" s="1">
        <v>0</v>
      </c>
      <c r="F73" s="1">
        <v>0</v>
      </c>
      <c r="G73" s="2">
        <f t="shared" si="0"/>
        <v>390.84983999999997</v>
      </c>
      <c r="H73" s="2">
        <f t="shared" si="1"/>
        <v>0.31000000000021544</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47.95</v>
      </c>
      <c r="D74" s="1">
        <f>'PR-RAS'!E78</f>
        <v>2690.26</v>
      </c>
      <c r="E74" s="1">
        <v>0</v>
      </c>
      <c r="F74" s="1">
        <v>0</v>
      </c>
      <c r="G74" s="2">
        <f t="shared" si="0"/>
        <v>396.27830999999998</v>
      </c>
      <c r="H74" s="2">
        <f t="shared" si="1"/>
        <v>0.31000000000021544</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0.03</v>
      </c>
      <c r="D78" s="1">
        <f>'PR-RAS'!E82</f>
        <v>0.03</v>
      </c>
      <c r="E78" s="1">
        <v>0</v>
      </c>
      <c r="F78" s="1">
        <v>0</v>
      </c>
      <c r="G78" s="2">
        <f t="shared" si="0"/>
        <v>6.9299999999999995E-3</v>
      </c>
      <c r="H78" s="2">
        <f t="shared" si="1"/>
        <v>0.06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0.03</v>
      </c>
      <c r="D79" s="1">
        <f>'PR-RAS'!E83</f>
        <v>0.03</v>
      </c>
      <c r="E79" s="1">
        <v>0</v>
      </c>
      <c r="F79" s="1">
        <v>0</v>
      </c>
      <c r="G79" s="2">
        <f t="shared" si="0"/>
        <v>7.0199999999999993E-3</v>
      </c>
      <c r="H79" s="2">
        <f t="shared" si="1"/>
        <v>0.06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0.01</v>
      </c>
      <c r="D81" s="1">
        <f>'PR-RAS'!E85</f>
        <v>0</v>
      </c>
      <c r="E81" s="1">
        <v>0</v>
      </c>
      <c r="F81" s="1">
        <v>0</v>
      </c>
      <c r="G81" s="2">
        <f t="shared" si="0"/>
        <v>8.0000000000000004E-4</v>
      </c>
      <c r="H81" s="2">
        <f t="shared" si="1"/>
        <v>0.01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0.02</v>
      </c>
      <c r="D83" s="1">
        <f>'PR-RAS'!E87</f>
        <v>0</v>
      </c>
      <c r="E83" s="1">
        <v>0</v>
      </c>
      <c r="F83" s="1">
        <v>0</v>
      </c>
      <c r="G83" s="2">
        <f t="shared" si="0"/>
        <v>1.6400000000000002E-3</v>
      </c>
      <c r="H83" s="2">
        <f t="shared" si="1"/>
        <v>0.02</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0.03</v>
      </c>
      <c r="E86" s="1">
        <v>0</v>
      </c>
      <c r="F86" s="1">
        <v>0</v>
      </c>
      <c r="G86" s="2">
        <f t="shared" si="0"/>
        <v>5.1000000000000004E-3</v>
      </c>
      <c r="H86" s="2">
        <f t="shared" si="1"/>
        <v>0.03</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12955.83</v>
      </c>
      <c r="D102" s="1">
        <f>'PR-RAS'!E106</f>
        <v>10735.92</v>
      </c>
      <c r="E102" s="1">
        <v>0</v>
      </c>
      <c r="F102" s="1">
        <v>0</v>
      </c>
      <c r="G102" s="2">
        <f t="shared" si="0"/>
        <v>3477.1946699999999</v>
      </c>
      <c r="H102" s="2">
        <f t="shared" si="1"/>
        <v>0.25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12955.83</v>
      </c>
      <c r="D108" s="1">
        <f>'PR-RAS'!E112</f>
        <v>10735.92</v>
      </c>
      <c r="E108" s="1">
        <v>0</v>
      </c>
      <c r="F108" s="1">
        <v>0</v>
      </c>
      <c r="G108" s="2">
        <f t="shared" si="0"/>
        <v>3683.7606899999996</v>
      </c>
      <c r="H108" s="2">
        <f t="shared" si="1"/>
        <v>0.25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12955.83</v>
      </c>
      <c r="D113" s="1">
        <f>'PR-RAS'!E117</f>
        <v>10735.92</v>
      </c>
      <c r="E113" s="1">
        <v>0</v>
      </c>
      <c r="F113" s="1">
        <v>0</v>
      </c>
      <c r="G113" s="2">
        <f t="shared" si="0"/>
        <v>3855.8990399999998</v>
      </c>
      <c r="H113" s="2">
        <f t="shared" si="1"/>
        <v>0.25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1137.69</v>
      </c>
      <c r="D120" s="1">
        <f>'PR-RAS'!E124</f>
        <v>4945.59</v>
      </c>
      <c r="E120" s="1">
        <v>0</v>
      </c>
      <c r="F120" s="1">
        <v>0</v>
      </c>
      <c r="G120" s="2">
        <f t="shared" si="0"/>
        <v>1312.43553</v>
      </c>
      <c r="H120" s="2">
        <f t="shared" si="1"/>
        <v>0.71999999999979991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1137.69</v>
      </c>
      <c r="D121" s="1">
        <f>'PR-RAS'!E125</f>
        <v>2485.59</v>
      </c>
      <c r="E121" s="1">
        <v>0</v>
      </c>
      <c r="F121" s="1">
        <v>0</v>
      </c>
      <c r="G121" s="2">
        <f t="shared" si="0"/>
        <v>733.06440000000009</v>
      </c>
      <c r="H121" s="2">
        <f t="shared" si="1"/>
        <v>0.71999999999979991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1137.69</v>
      </c>
      <c r="D123" s="1">
        <f>'PR-RAS'!E127</f>
        <v>2485.59</v>
      </c>
      <c r="E123" s="1">
        <v>0</v>
      </c>
      <c r="F123" s="1">
        <v>0</v>
      </c>
      <c r="G123" s="2">
        <f t="shared" si="0"/>
        <v>745.28214000000003</v>
      </c>
      <c r="H123" s="2">
        <f t="shared" si="1"/>
        <v>0.71999999999979991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2460</v>
      </c>
      <c r="E124" s="1">
        <v>0</v>
      </c>
      <c r="F124" s="1">
        <v>0</v>
      </c>
      <c r="G124" s="2">
        <f t="shared" si="0"/>
        <v>605.16</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2460</v>
      </c>
      <c r="E125" s="1">
        <v>0</v>
      </c>
      <c r="F125" s="1">
        <v>0</v>
      </c>
      <c r="G125" s="2">
        <f t="shared" si="0"/>
        <v>610.08000000000004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78719.740000000005</v>
      </c>
      <c r="D129" s="1">
        <f>'PR-RAS'!E133</f>
        <v>84004.94</v>
      </c>
      <c r="E129" s="1">
        <v>0</v>
      </c>
      <c r="F129" s="1">
        <v>0</v>
      </c>
      <c r="G129" s="2">
        <f t="shared" si="0"/>
        <v>31581.391360000001</v>
      </c>
      <c r="H129" s="2">
        <f t="shared" si="1"/>
        <v>0.319999999992433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78719.740000000005</v>
      </c>
      <c r="D130" s="1">
        <f>'PR-RAS'!E134</f>
        <v>84004.94</v>
      </c>
      <c r="E130" s="1">
        <v>0</v>
      </c>
      <c r="F130" s="1">
        <v>0</v>
      </c>
      <c r="G130" s="2">
        <f t="shared" si="0"/>
        <v>31828.12098</v>
      </c>
      <c r="H130" s="2">
        <f t="shared" si="1"/>
        <v>0.319999999992433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78719.740000000005</v>
      </c>
      <c r="D131" s="1">
        <f>'PR-RAS'!E135</f>
        <v>83970.37</v>
      </c>
      <c r="E131" s="1">
        <v>0</v>
      </c>
      <c r="F131" s="1">
        <v>0</v>
      </c>
      <c r="G131" s="2">
        <f t="shared" si="0"/>
        <v>32065.862399999998</v>
      </c>
      <c r="H131" s="2">
        <f t="shared" si="1"/>
        <v>0.6299999999901047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34.57</v>
      </c>
      <c r="E132" s="1">
        <v>0</v>
      </c>
      <c r="F132" s="1">
        <v>0</v>
      </c>
      <c r="G132" s="2">
        <f t="shared" si="0"/>
        <v>9.0573399999999999</v>
      </c>
      <c r="H132" s="2">
        <f t="shared" si="1"/>
        <v>0.42999999999999972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80.09</v>
      </c>
      <c r="E135" s="1">
        <v>0</v>
      </c>
      <c r="F135" s="1">
        <v>0</v>
      </c>
      <c r="G135" s="2">
        <f t="shared" si="0"/>
        <v>21.464120000000001</v>
      </c>
      <c r="H135" s="2">
        <f t="shared" si="1"/>
        <v>9.0000000000003411E-2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80.09</v>
      </c>
      <c r="E146" s="1">
        <v>0</v>
      </c>
      <c r="F146" s="1">
        <v>0</v>
      </c>
      <c r="G146" s="2">
        <f t="shared" si="0"/>
        <v>23.226099999999999</v>
      </c>
      <c r="H146" s="2">
        <f t="shared" si="1"/>
        <v>9.0000000000003411E-2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1024189.27</v>
      </c>
      <c r="D147" s="1">
        <f>'PR-RAS'!E151</f>
        <v>1254815.8899999999</v>
      </c>
      <c r="E147" s="1">
        <v>0</v>
      </c>
      <c r="F147" s="1">
        <v>0</v>
      </c>
      <c r="G147" s="2">
        <f t="shared" si="0"/>
        <v>515937.87329999992</v>
      </c>
      <c r="H147" s="2">
        <f t="shared" si="1"/>
        <v>0.38000000012107193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835955.67</v>
      </c>
      <c r="D148" s="1">
        <f>'PR-RAS'!E152</f>
        <v>1068256</v>
      </c>
      <c r="E148" s="1">
        <v>0</v>
      </c>
      <c r="F148" s="1">
        <v>0</v>
      </c>
      <c r="G148" s="2">
        <f t="shared" si="0"/>
        <v>436952.74748999998</v>
      </c>
      <c r="H148" s="2">
        <f t="shared" si="1"/>
        <v>0.32999999995809048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687353.91</v>
      </c>
      <c r="D149" s="1">
        <f>'PR-RAS'!E153</f>
        <v>886729.94</v>
      </c>
      <c r="E149" s="1">
        <v>0</v>
      </c>
      <c r="F149" s="1">
        <v>0</v>
      </c>
      <c r="G149" s="2">
        <f t="shared" si="0"/>
        <v>364200.44091999996</v>
      </c>
      <c r="H149" s="2">
        <f t="shared" si="1"/>
        <v>0.15000000002328306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665038.67000000004</v>
      </c>
      <c r="D150" s="1">
        <f>'PR-RAS'!E154</f>
        <v>858608.21</v>
      </c>
      <c r="E150" s="1">
        <v>0</v>
      </c>
      <c r="F150" s="1">
        <v>0</v>
      </c>
      <c r="G150" s="2">
        <f t="shared" si="0"/>
        <v>354956.00840999995</v>
      </c>
      <c r="H150" s="2">
        <f t="shared" si="1"/>
        <v>0.53999999992083758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18618.32</v>
      </c>
      <c r="D152" s="1">
        <f>'PR-RAS'!E156</f>
        <v>22612.23</v>
      </c>
      <c r="E152" s="1">
        <v>0</v>
      </c>
      <c r="F152" s="1">
        <v>0</v>
      </c>
      <c r="G152" s="2">
        <f t="shared" si="0"/>
        <v>9640.2597800000003</v>
      </c>
      <c r="H152" s="2">
        <f t="shared" si="1"/>
        <v>0.5499999999992724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3696.92</v>
      </c>
      <c r="D153" s="1">
        <f>'PR-RAS'!E157</f>
        <v>5509.5</v>
      </c>
      <c r="E153" s="1">
        <v>0</v>
      </c>
      <c r="F153" s="1">
        <v>0</v>
      </c>
      <c r="G153" s="2">
        <f t="shared" si="0"/>
        <v>2236.8198400000001</v>
      </c>
      <c r="H153" s="2">
        <f t="shared" si="1"/>
        <v>0.57999999999992724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37369.61</v>
      </c>
      <c r="D154" s="1">
        <f>'PR-RAS'!E158</f>
        <v>37797.050000000003</v>
      </c>
      <c r="E154" s="1">
        <v>0</v>
      </c>
      <c r="F154" s="1">
        <v>0</v>
      </c>
      <c r="G154" s="2">
        <f t="shared" si="0"/>
        <v>17283.447630000002</v>
      </c>
      <c r="H154" s="2">
        <f t="shared" si="1"/>
        <v>0.44000000000232831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111232.15</v>
      </c>
      <c r="D155" s="1">
        <f>'PR-RAS'!E159</f>
        <v>143729.01</v>
      </c>
      <c r="E155" s="1">
        <v>0</v>
      </c>
      <c r="F155" s="1">
        <v>0</v>
      </c>
      <c r="G155" s="2">
        <f t="shared" si="0"/>
        <v>61398.286180000003</v>
      </c>
      <c r="H155" s="2">
        <f t="shared" si="1"/>
        <v>0.16000000000349246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111232.15</v>
      </c>
      <c r="D157" s="1">
        <f>'PR-RAS'!E161</f>
        <v>143729.01</v>
      </c>
      <c r="E157" s="1">
        <v>0</v>
      </c>
      <c r="F157" s="1">
        <v>0</v>
      </c>
      <c r="G157" s="2">
        <f t="shared" si="0"/>
        <v>62195.666520000006</v>
      </c>
      <c r="H157" s="2">
        <f t="shared" si="1"/>
        <v>0.16000000000349246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177711.51</v>
      </c>
      <c r="D159" s="1">
        <f>'PR-RAS'!E163</f>
        <v>176197.21</v>
      </c>
      <c r="E159" s="1">
        <v>0</v>
      </c>
      <c r="F159" s="1">
        <v>0</v>
      </c>
      <c r="G159" s="2">
        <f t="shared" si="0"/>
        <v>83756.736939999988</v>
      </c>
      <c r="H159" s="2">
        <f t="shared" si="1"/>
        <v>0.6999999999825377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47861.95</v>
      </c>
      <c r="D160" s="1">
        <f>'PR-RAS'!E164</f>
        <v>51224.460000000006</v>
      </c>
      <c r="E160" s="1">
        <v>0</v>
      </c>
      <c r="F160" s="1">
        <v>0</v>
      </c>
      <c r="G160" s="2">
        <f t="shared" si="0"/>
        <v>23899.428329999999</v>
      </c>
      <c r="H160" s="2">
        <f t="shared" si="1"/>
        <v>0.51000000000931323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12560.06</v>
      </c>
      <c r="D161" s="1">
        <f>'PR-RAS'!E165</f>
        <v>12755.52</v>
      </c>
      <c r="E161" s="1">
        <v>0</v>
      </c>
      <c r="F161" s="1">
        <v>0</v>
      </c>
      <c r="G161" s="2">
        <f t="shared" si="0"/>
        <v>6091.3760000000002</v>
      </c>
      <c r="H161" s="2">
        <f t="shared" si="1"/>
        <v>0.53999999999905413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32876.89</v>
      </c>
      <c r="D162" s="1">
        <f>'PR-RAS'!E166</f>
        <v>34390.94</v>
      </c>
      <c r="E162" s="1">
        <v>0</v>
      </c>
      <c r="F162" s="1">
        <v>0</v>
      </c>
      <c r="G162" s="2">
        <f t="shared" si="0"/>
        <v>16367.061970000001</v>
      </c>
      <c r="H162" s="2">
        <f t="shared" si="1"/>
        <v>0.16999999999825377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2425</v>
      </c>
      <c r="D163" s="1">
        <f>'PR-RAS'!E167</f>
        <v>4078</v>
      </c>
      <c r="E163" s="1">
        <v>0</v>
      </c>
      <c r="F163" s="1">
        <v>0</v>
      </c>
      <c r="G163" s="2">
        <f t="shared" si="0"/>
        <v>1714.1220000000001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85899.94</v>
      </c>
      <c r="D165" s="1">
        <f>'PR-RAS'!E169</f>
        <v>85847.849999999991</v>
      </c>
      <c r="E165" s="1">
        <v>0</v>
      </c>
      <c r="F165" s="1">
        <v>0</v>
      </c>
      <c r="G165" s="2">
        <f t="shared" si="0"/>
        <v>42245.684959999999</v>
      </c>
      <c r="H165" s="2">
        <f t="shared" si="1"/>
        <v>0.21000000000640284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8987.91</v>
      </c>
      <c r="D166" s="1">
        <f>'PR-RAS'!E170</f>
        <v>9853.93</v>
      </c>
      <c r="E166" s="1">
        <v>0</v>
      </c>
      <c r="F166" s="1">
        <v>0</v>
      </c>
      <c r="G166" s="2">
        <f t="shared" si="0"/>
        <v>4734.8020500000002</v>
      </c>
      <c r="H166" s="2">
        <f t="shared" si="1"/>
        <v>0.15999999999985448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45326.15</v>
      </c>
      <c r="D167" s="1">
        <f>'PR-RAS'!E171</f>
        <v>46670.19</v>
      </c>
      <c r="E167" s="1">
        <v>0</v>
      </c>
      <c r="F167" s="1">
        <v>0</v>
      </c>
      <c r="G167" s="2">
        <f t="shared" si="0"/>
        <v>23018.643980000001</v>
      </c>
      <c r="H167" s="2">
        <f t="shared" si="1"/>
        <v>0.3400000000037835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27305.59</v>
      </c>
      <c r="D168" s="1">
        <f>'PR-RAS'!E172</f>
        <v>25470.19</v>
      </c>
      <c r="E168" s="1">
        <v>0</v>
      </c>
      <c r="F168" s="1">
        <v>0</v>
      </c>
      <c r="G168" s="2">
        <f t="shared" si="0"/>
        <v>13067.076990000001</v>
      </c>
      <c r="H168" s="2">
        <f t="shared" si="1"/>
        <v>0.59999999999854481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3357.1</v>
      </c>
      <c r="D169" s="1">
        <f>'PR-RAS'!E173</f>
        <v>1749.01</v>
      </c>
      <c r="E169" s="1">
        <v>0</v>
      </c>
      <c r="F169" s="1">
        <v>0</v>
      </c>
      <c r="G169" s="2">
        <f t="shared" si="0"/>
        <v>1151.6601600000001</v>
      </c>
      <c r="H169" s="2">
        <f t="shared" si="1"/>
        <v>0.10999999999989996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858.09</v>
      </c>
      <c r="D170" s="1">
        <f>'PR-RAS'!E174</f>
        <v>1698.93</v>
      </c>
      <c r="E170" s="1">
        <v>0</v>
      </c>
      <c r="F170" s="1">
        <v>0</v>
      </c>
      <c r="G170" s="2">
        <f t="shared" si="0"/>
        <v>719.25554999999997</v>
      </c>
      <c r="H170" s="2">
        <f t="shared" si="1"/>
        <v>0.15999999999996817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65.099999999999994</v>
      </c>
      <c r="D172" s="1">
        <f>'PR-RAS'!E176</f>
        <v>405.6</v>
      </c>
      <c r="E172" s="1">
        <v>0</v>
      </c>
      <c r="F172" s="1">
        <v>0</v>
      </c>
      <c r="G172" s="2">
        <f t="shared" si="0"/>
        <v>149.84730000000002</v>
      </c>
      <c r="H172" s="2">
        <f t="shared" si="1"/>
        <v>0.49999999999997158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39248.61</v>
      </c>
      <c r="D173" s="1">
        <f>'PR-RAS'!E177</f>
        <v>34192.78</v>
      </c>
      <c r="E173" s="1">
        <v>0</v>
      </c>
      <c r="F173" s="1">
        <v>0</v>
      </c>
      <c r="G173" s="2">
        <f t="shared" si="0"/>
        <v>18513.077239999999</v>
      </c>
      <c r="H173" s="2">
        <f t="shared" si="1"/>
        <v>0.61000000000058208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6184.64</v>
      </c>
      <c r="D174" s="1">
        <f>'PR-RAS'!E178</f>
        <v>6298.74</v>
      </c>
      <c r="E174" s="1">
        <v>0</v>
      </c>
      <c r="F174" s="1">
        <v>0</v>
      </c>
      <c r="G174" s="2">
        <f t="shared" si="0"/>
        <v>3249.3067599999995</v>
      </c>
      <c r="H174" s="2">
        <f t="shared" si="1"/>
        <v>0.61999999999989086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20561.02</v>
      </c>
      <c r="D175" s="1">
        <f>'PR-RAS'!E179</f>
        <v>12072.02</v>
      </c>
      <c r="E175" s="1">
        <v>0</v>
      </c>
      <c r="F175" s="1">
        <v>0</v>
      </c>
      <c r="G175" s="2">
        <f t="shared" si="0"/>
        <v>7778.6804399999992</v>
      </c>
      <c r="H175" s="2">
        <f t="shared" si="1"/>
        <v>4.0000000000873115E-2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127.44</v>
      </c>
      <c r="D176" s="1">
        <f>'PR-RAS'!E180</f>
        <v>1727.44</v>
      </c>
      <c r="E176" s="1">
        <v>0</v>
      </c>
      <c r="F176" s="1">
        <v>0</v>
      </c>
      <c r="G176" s="2">
        <f t="shared" si="0"/>
        <v>626.90599999999995</v>
      </c>
      <c r="H176" s="2">
        <f t="shared" si="1"/>
        <v>0.8800000000000523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5004.12</v>
      </c>
      <c r="D177" s="1">
        <f>'PR-RAS'!E181</f>
        <v>4804.58</v>
      </c>
      <c r="E177" s="1">
        <v>0</v>
      </c>
      <c r="F177" s="1">
        <v>0</v>
      </c>
      <c r="G177" s="2">
        <f t="shared" si="0"/>
        <v>2571.9372799999996</v>
      </c>
      <c r="H177" s="2">
        <f t="shared" si="1"/>
        <v>0.53999999999996362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61.25</v>
      </c>
      <c r="D178" s="1">
        <f>'PR-RAS'!E182</f>
        <v>61.25</v>
      </c>
      <c r="E178" s="1">
        <v>0</v>
      </c>
      <c r="F178" s="1">
        <v>0</v>
      </c>
      <c r="G178" s="2">
        <f t="shared" si="0"/>
        <v>32.52375</v>
      </c>
      <c r="H178" s="2">
        <f t="shared" si="1"/>
        <v>0.5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2426.1999999999998</v>
      </c>
      <c r="D179" s="1">
        <f>'PR-RAS'!E183</f>
        <v>2614.2199999999998</v>
      </c>
      <c r="E179" s="1">
        <v>0</v>
      </c>
      <c r="F179" s="1">
        <v>0</v>
      </c>
      <c r="G179" s="2">
        <f t="shared" si="0"/>
        <v>1362.5259199999998</v>
      </c>
      <c r="H179" s="2">
        <f t="shared" si="1"/>
        <v>0.41999999999961801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2376.94</v>
      </c>
      <c r="D180" s="1">
        <f>'PR-RAS'!E184</f>
        <v>3835.42</v>
      </c>
      <c r="E180" s="1">
        <v>0</v>
      </c>
      <c r="F180" s="1">
        <v>0</v>
      </c>
      <c r="G180" s="2">
        <f t="shared" si="0"/>
        <v>1798.5526199999999</v>
      </c>
      <c r="H180" s="2">
        <f t="shared" si="1"/>
        <v>0.48000000000001819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2324.59</v>
      </c>
      <c r="D181" s="1">
        <f>'PR-RAS'!E185</f>
        <v>2706.67</v>
      </c>
      <c r="E181" s="1">
        <v>0</v>
      </c>
      <c r="F181" s="1">
        <v>0</v>
      </c>
      <c r="G181" s="2">
        <f t="shared" si="0"/>
        <v>1392.8273999999999</v>
      </c>
      <c r="H181" s="2">
        <f t="shared" si="1"/>
        <v>0.73999999999978172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182.41</v>
      </c>
      <c r="D182" s="1">
        <f>'PR-RAS'!E186</f>
        <v>72.44</v>
      </c>
      <c r="E182" s="1">
        <v>0</v>
      </c>
      <c r="F182" s="1">
        <v>0</v>
      </c>
      <c r="G182" s="2">
        <f t="shared" si="0"/>
        <v>59.239489999999989</v>
      </c>
      <c r="H182" s="2">
        <f t="shared" si="1"/>
        <v>0.84999999999999432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427</v>
      </c>
      <c r="E183" s="1">
        <v>0</v>
      </c>
      <c r="F183" s="1">
        <v>0</v>
      </c>
      <c r="G183" s="2">
        <f t="shared" si="0"/>
        <v>155.428</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4701.01</v>
      </c>
      <c r="D184" s="1">
        <f>'PR-RAS'!E188</f>
        <v>4505.1200000000008</v>
      </c>
      <c r="E184" s="1">
        <v>0</v>
      </c>
      <c r="F184" s="1">
        <v>0</v>
      </c>
      <c r="G184" s="2">
        <f t="shared" si="0"/>
        <v>2509.1587500000001</v>
      </c>
      <c r="H184" s="2">
        <f t="shared" si="1"/>
        <v>0.13000000000101863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1118.6300000000001</v>
      </c>
      <c r="D186" s="1">
        <f>'PR-RAS'!E190</f>
        <v>1118.6300000000001</v>
      </c>
      <c r="E186" s="1">
        <v>0</v>
      </c>
      <c r="F186" s="1">
        <v>0</v>
      </c>
      <c r="G186" s="2">
        <f t="shared" si="0"/>
        <v>620.83965000000001</v>
      </c>
      <c r="H186" s="2">
        <f t="shared" si="1"/>
        <v>0.73999999999978172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288.45</v>
      </c>
      <c r="D187" s="1">
        <f>'PR-RAS'!E191</f>
        <v>0</v>
      </c>
      <c r="E187" s="1">
        <v>0</v>
      </c>
      <c r="F187" s="1">
        <v>0</v>
      </c>
      <c r="G187" s="2">
        <f t="shared" si="0"/>
        <v>53.651699999999998</v>
      </c>
      <c r="H187" s="2">
        <f t="shared" si="1"/>
        <v>0.44999999999998863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176.36</v>
      </c>
      <c r="D188" s="1">
        <f>'PR-RAS'!E192</f>
        <v>188.09</v>
      </c>
      <c r="E188" s="1">
        <v>0</v>
      </c>
      <c r="F188" s="1">
        <v>0</v>
      </c>
      <c r="G188" s="2">
        <f t="shared" si="0"/>
        <v>103.32498</v>
      </c>
      <c r="H188" s="2">
        <f t="shared" si="1"/>
        <v>0.45000000000001705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1729.63</v>
      </c>
      <c r="D189" s="1">
        <f>'PR-RAS'!E193</f>
        <v>2024.17</v>
      </c>
      <c r="E189" s="1">
        <v>0</v>
      </c>
      <c r="F189" s="1">
        <v>0</v>
      </c>
      <c r="G189" s="2">
        <f t="shared" si="0"/>
        <v>1086.25836</v>
      </c>
      <c r="H189" s="2">
        <f t="shared" si="1"/>
        <v>0.53999999999996362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70</v>
      </c>
      <c r="E190" s="1">
        <v>0</v>
      </c>
      <c r="F190" s="1">
        <v>0</v>
      </c>
      <c r="G190" s="2">
        <f t="shared" si="0"/>
        <v>26.46</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1387.94</v>
      </c>
      <c r="D191" s="1">
        <f>'PR-RAS'!E195</f>
        <v>1104.23</v>
      </c>
      <c r="E191" s="1">
        <v>0</v>
      </c>
      <c r="F191" s="1">
        <v>0</v>
      </c>
      <c r="G191" s="2">
        <f t="shared" si="0"/>
        <v>683.31600000000003</v>
      </c>
      <c r="H191" s="2">
        <f t="shared" si="1"/>
        <v>0.28999999999996362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1085.32</v>
      </c>
      <c r="D192" s="1">
        <f>'PR-RAS'!E196</f>
        <v>1065.5400000000002</v>
      </c>
      <c r="E192" s="1">
        <v>0</v>
      </c>
      <c r="F192" s="1">
        <v>0</v>
      </c>
      <c r="G192" s="2">
        <f t="shared" si="0"/>
        <v>614.33240000000012</v>
      </c>
      <c r="H192" s="2">
        <f t="shared" si="1"/>
        <v>0.77999999999974534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1085.32</v>
      </c>
      <c r="D206" s="1">
        <f>'PR-RAS'!E210</f>
        <v>1065.5400000000002</v>
      </c>
      <c r="E206" s="1">
        <v>0</v>
      </c>
      <c r="F206" s="1">
        <v>0</v>
      </c>
      <c r="G206" s="2">
        <f t="shared" si="0"/>
        <v>659.36200000000008</v>
      </c>
      <c r="H206" s="2">
        <f t="shared" si="1"/>
        <v>0.77999999999974534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945.15</v>
      </c>
      <c r="D207" s="1">
        <f>'PR-RAS'!E211</f>
        <v>1042.3800000000001</v>
      </c>
      <c r="E207" s="1">
        <v>0</v>
      </c>
      <c r="F207" s="1">
        <v>0</v>
      </c>
      <c r="G207" s="2">
        <f t="shared" si="0"/>
        <v>624.16146000000003</v>
      </c>
      <c r="H207" s="2">
        <f t="shared" si="1"/>
        <v>0.5300000000000864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0.01</v>
      </c>
      <c r="D208" s="1">
        <f>'PR-RAS'!E212</f>
        <v>0</v>
      </c>
      <c r="E208" s="1">
        <v>0</v>
      </c>
      <c r="F208" s="1">
        <v>0</v>
      </c>
      <c r="G208" s="2">
        <f t="shared" si="0"/>
        <v>2.0699999999999998E-3</v>
      </c>
      <c r="H208" s="2">
        <f t="shared" si="1"/>
        <v>0.01</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138.5</v>
      </c>
      <c r="D209" s="1">
        <f>'PR-RAS'!E213</f>
        <v>23.16</v>
      </c>
      <c r="E209" s="1">
        <v>0</v>
      </c>
      <c r="F209" s="1">
        <v>0</v>
      </c>
      <c r="G209" s="2">
        <f t="shared" si="0"/>
        <v>38.44256</v>
      </c>
      <c r="H209" s="2">
        <f t="shared" si="1"/>
        <v>0.66000000000000014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1.66</v>
      </c>
      <c r="D210" s="1">
        <f>'PR-RAS'!E214</f>
        <v>0</v>
      </c>
      <c r="E210" s="1">
        <v>0</v>
      </c>
      <c r="F210" s="1">
        <v>0</v>
      </c>
      <c r="G210" s="2">
        <f t="shared" si="0"/>
        <v>0.34693999999999997</v>
      </c>
      <c r="H210" s="2">
        <f t="shared" si="1"/>
        <v>0.34000000000000008</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8959.11</v>
      </c>
      <c r="D248" s="1">
        <f>'PR-RAS'!E252</f>
        <v>9297.14</v>
      </c>
      <c r="E248" s="1">
        <v>0</v>
      </c>
      <c r="F248" s="1">
        <v>0</v>
      </c>
      <c r="G248" s="2">
        <f t="shared" si="0"/>
        <v>6805.6873299999997</v>
      </c>
      <c r="H248" s="2">
        <f t="shared" si="1"/>
        <v>0.25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8959.11</v>
      </c>
      <c r="D255" s="1">
        <f>'PR-RAS'!E259</f>
        <v>9297.14</v>
      </c>
      <c r="E255" s="1">
        <v>0</v>
      </c>
      <c r="F255" s="1">
        <v>0</v>
      </c>
      <c r="G255" s="2">
        <f t="shared" si="0"/>
        <v>6998.56106</v>
      </c>
      <c r="H255" s="2">
        <f t="shared" si="1"/>
        <v>0.25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8959.11</v>
      </c>
      <c r="D257" s="1">
        <f>'PR-RAS'!E261</f>
        <v>9297.14</v>
      </c>
      <c r="E257" s="1">
        <v>0</v>
      </c>
      <c r="F257" s="1">
        <v>0</v>
      </c>
      <c r="G257" s="2">
        <f t="shared" si="0"/>
        <v>7053.6678400000001</v>
      </c>
      <c r="H257" s="2">
        <f t="shared" si="1"/>
        <v>0.25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477.66</v>
      </c>
      <c r="D259" s="1">
        <f>'PR-RAS'!E263</f>
        <v>0</v>
      </c>
      <c r="E259" s="1">
        <v>0</v>
      </c>
      <c r="F259" s="1">
        <v>0</v>
      </c>
      <c r="G259" s="2">
        <f t="shared" si="0"/>
        <v>123.23628000000001</v>
      </c>
      <c r="H259" s="2">
        <f t="shared" si="1"/>
        <v>0.33999999999997499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477.66</v>
      </c>
      <c r="D260" s="1">
        <f>'PR-RAS'!E264</f>
        <v>0</v>
      </c>
      <c r="E260" s="1">
        <v>0</v>
      </c>
      <c r="F260" s="1">
        <v>0</v>
      </c>
      <c r="G260" s="2">
        <f t="shared" si="0"/>
        <v>123.71394000000001</v>
      </c>
      <c r="H260" s="2">
        <f t="shared" si="1"/>
        <v>0.33999999999997499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477.66</v>
      </c>
      <c r="D262" s="1">
        <f>'PR-RAS'!E266</f>
        <v>0</v>
      </c>
      <c r="E262" s="1">
        <v>0</v>
      </c>
      <c r="F262" s="1">
        <v>0</v>
      </c>
      <c r="G262" s="2">
        <f t="shared" si="0"/>
        <v>124.66926000000001</v>
      </c>
      <c r="H262" s="2">
        <f t="shared" si="1"/>
        <v>0.33999999999997499</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1024189.27</v>
      </c>
      <c r="D285" s="1">
        <f>'PR-RAS'!E289</f>
        <v>1254815.8899999999</v>
      </c>
      <c r="E285" s="1">
        <v>0</v>
      </c>
      <c r="F285" s="1">
        <v>0</v>
      </c>
      <c r="G285" s="2">
        <f t="shared" si="8"/>
        <v>1003605.1781999998</v>
      </c>
      <c r="H285" s="2">
        <f t="shared" si="9"/>
        <v>0.38000000012107193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569.39999999990687</v>
      </c>
      <c r="D286" s="1">
        <f>'PR-RAS'!E290</f>
        <v>14455.470000000205</v>
      </c>
      <c r="E286" s="1">
        <v>0</v>
      </c>
      <c r="F286" s="1">
        <v>0</v>
      </c>
      <c r="G286" s="2">
        <f t="shared" si="8"/>
        <v>8401.8969000000889</v>
      </c>
      <c r="H286" s="2">
        <f t="shared" si="9"/>
        <v>0.87000000011175871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32252.799999999999</v>
      </c>
      <c r="D288" s="1">
        <f>'PR-RAS'!E292</f>
        <v>30331.759999999998</v>
      </c>
      <c r="E288" s="1">
        <v>0</v>
      </c>
      <c r="F288" s="1">
        <v>0</v>
      </c>
      <c r="G288" s="2">
        <f t="shared" si="8"/>
        <v>26666.983839999997</v>
      </c>
      <c r="H288" s="2">
        <f t="shared" si="9"/>
        <v>0.44000000000232831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5386.46</v>
      </c>
      <c r="D290" s="1">
        <f>'PR-RAS'!E294</f>
        <v>9022.3799999999992</v>
      </c>
      <c r="E290" s="1">
        <v>0</v>
      </c>
      <c r="F290" s="1">
        <v>0</v>
      </c>
      <c r="G290" s="2">
        <f t="shared" si="8"/>
        <v>6771.6225799999984</v>
      </c>
      <c r="H290" s="2">
        <f t="shared" si="9"/>
        <v>0.83999999999923602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1055.18</v>
      </c>
      <c r="D291" s="1">
        <f>'PR-RAS'!E295</f>
        <v>1752</v>
      </c>
      <c r="E291" s="1">
        <v>0</v>
      </c>
      <c r="F291" s="1">
        <v>0</v>
      </c>
      <c r="G291" s="2">
        <f t="shared" si="8"/>
        <v>1322.1622</v>
      </c>
      <c r="H291" s="2">
        <f t="shared" si="9"/>
        <v>0.18000000000006366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2490.44</v>
      </c>
      <c r="D345" s="1">
        <f>'PR-RAS'!E350</f>
        <v>3195.81</v>
      </c>
      <c r="E345" s="1">
        <v>0</v>
      </c>
      <c r="F345" s="1">
        <v>0</v>
      </c>
      <c r="G345" s="2">
        <f t="shared" si="8"/>
        <v>3055.4286399999996</v>
      </c>
      <c r="H345" s="2">
        <f t="shared" si="9"/>
        <v>0.63000000000010914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2490.44</v>
      </c>
      <c r="D358" s="1">
        <f>'PR-RAS'!E363</f>
        <v>3195.81</v>
      </c>
      <c r="E358" s="1">
        <v>0</v>
      </c>
      <c r="F358" s="1">
        <v>0</v>
      </c>
      <c r="G358" s="2">
        <f t="shared" si="8"/>
        <v>3170.8954199999998</v>
      </c>
      <c r="H358" s="2">
        <f t="shared" si="9"/>
        <v>0.63000000000010914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2254.38</v>
      </c>
      <c r="E364" s="1">
        <v>0</v>
      </c>
      <c r="F364" s="1">
        <v>0</v>
      </c>
      <c r="G364" s="2">
        <f t="shared" si="8"/>
        <v>1636.6798800000001</v>
      </c>
      <c r="H364" s="2">
        <f t="shared" si="9"/>
        <v>0.38000000000010914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1509.38</v>
      </c>
      <c r="E365" s="1">
        <v>0</v>
      </c>
      <c r="F365" s="1">
        <v>0</v>
      </c>
      <c r="G365" s="2">
        <f t="shared" si="8"/>
        <v>1098.82864</v>
      </c>
      <c r="H365" s="2">
        <f t="shared" si="9"/>
        <v>0.38000000000010914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745</v>
      </c>
      <c r="E370" s="1">
        <v>0</v>
      </c>
      <c r="F370" s="1">
        <v>0</v>
      </c>
      <c r="G370" s="2">
        <f t="shared" si="8"/>
        <v>549.80999999999995</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2490.44</v>
      </c>
      <c r="D378" s="1">
        <f>'PR-RAS'!E383</f>
        <v>941.43</v>
      </c>
      <c r="E378" s="1">
        <v>0</v>
      </c>
      <c r="F378" s="1">
        <v>0</v>
      </c>
      <c r="G378" s="2">
        <f t="shared" si="8"/>
        <v>1648.7341000000001</v>
      </c>
      <c r="H378" s="2">
        <f t="shared" si="9"/>
        <v>0.87000000000000455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2490.44</v>
      </c>
      <c r="D379" s="1">
        <f>'PR-RAS'!E384</f>
        <v>941.43</v>
      </c>
      <c r="E379" s="1">
        <v>0</v>
      </c>
      <c r="F379" s="1">
        <v>0</v>
      </c>
      <c r="G379" s="2">
        <f t="shared" si="8"/>
        <v>1653.1074000000001</v>
      </c>
      <c r="H379" s="2">
        <f t="shared" si="9"/>
        <v>0.87000000000000455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2490.44</v>
      </c>
      <c r="D403" s="1">
        <f>'PR-RAS'!E408</f>
        <v>3195.81</v>
      </c>
      <c r="E403" s="1">
        <v>0</v>
      </c>
      <c r="F403" s="1">
        <v>0</v>
      </c>
      <c r="G403" s="2">
        <f t="shared" si="8"/>
        <v>3570.5881199999999</v>
      </c>
      <c r="H403" s="2">
        <f t="shared" si="9"/>
        <v>0.63000000000010914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141.79</v>
      </c>
      <c r="D406" s="1">
        <f>'PR-RAS'!E411</f>
        <v>0</v>
      </c>
      <c r="E406" s="1">
        <v>0</v>
      </c>
      <c r="F406" s="1">
        <v>0</v>
      </c>
      <c r="G406" s="2">
        <f t="shared" si="8"/>
        <v>57.424950000000003</v>
      </c>
      <c r="H406" s="2">
        <f t="shared" si="9"/>
        <v>0.21000000000000796</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1024758.6699999999</v>
      </c>
      <c r="D407" s="1">
        <f>'PR-RAS'!E412</f>
        <v>1269271.3600000001</v>
      </c>
      <c r="E407" s="1">
        <v>0</v>
      </c>
      <c r="F407" s="1">
        <v>0</v>
      </c>
      <c r="G407" s="2">
        <f t="shared" si="8"/>
        <v>1446700.3643400001</v>
      </c>
      <c r="H407" s="2">
        <f t="shared" si="9"/>
        <v>0.69000000017695129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1026679.71</v>
      </c>
      <c r="D408" s="1">
        <f>'PR-RAS'!E413</f>
        <v>1258011.7</v>
      </c>
      <c r="E408" s="1">
        <v>0</v>
      </c>
      <c r="F408" s="1">
        <v>0</v>
      </c>
      <c r="G408" s="2">
        <f t="shared" si="8"/>
        <v>1441880.1657699998</v>
      </c>
      <c r="H408" s="2">
        <f t="shared" si="9"/>
        <v>0.59000000008381903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11259.660000000149</v>
      </c>
      <c r="E409" s="1">
        <v>0</v>
      </c>
      <c r="F409" s="1">
        <v>0</v>
      </c>
      <c r="G409" s="2">
        <f t="shared" si="8"/>
        <v>9187.8825600001219</v>
      </c>
      <c r="H409" s="2">
        <f t="shared" si="9"/>
        <v>0.33999999985098839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1921.0400000000373</v>
      </c>
      <c r="D410" s="1">
        <f>'PR-RAS'!E415</f>
        <v>0</v>
      </c>
      <c r="E410" s="1">
        <v>0</v>
      </c>
      <c r="F410" s="1">
        <v>0</v>
      </c>
      <c r="G410" s="2">
        <f t="shared" si="8"/>
        <v>785.70536000001516</v>
      </c>
      <c r="H410" s="2">
        <f t="shared" si="9"/>
        <v>4.0000000037252903E-2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32252.799999999999</v>
      </c>
      <c r="D411" s="1">
        <f>'PR-RAS'!E416</f>
        <v>30331.759999999998</v>
      </c>
      <c r="E411" s="1">
        <v>0</v>
      </c>
      <c r="F411" s="1">
        <v>0</v>
      </c>
      <c r="G411" s="2">
        <f t="shared" si="8"/>
        <v>38095.691199999994</v>
      </c>
      <c r="H411" s="2">
        <f t="shared" si="9"/>
        <v>0.44000000000232831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5528.25</v>
      </c>
      <c r="D413" s="1">
        <f>'PR-RAS'!E418</f>
        <v>9022.3799999999992</v>
      </c>
      <c r="E413" s="1">
        <v>0</v>
      </c>
      <c r="F413" s="1">
        <v>0</v>
      </c>
      <c r="G413" s="2">
        <f t="shared" si="8"/>
        <v>9712.0801199999987</v>
      </c>
      <c r="H413" s="2">
        <f t="shared" si="9"/>
        <v>0.62999999999919964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1024758.6699999999</v>
      </c>
      <c r="D633" s="1">
        <f>'PR-RAS'!E639</f>
        <v>1269271.3600000001</v>
      </c>
      <c r="E633" s="1">
        <v>0</v>
      </c>
      <c r="F633" s="1">
        <v>0</v>
      </c>
      <c r="G633" s="2">
        <f t="shared" si="10"/>
        <v>2252006.47848</v>
      </c>
      <c r="H633" s="2">
        <f t="shared" si="11"/>
        <v>0.69000000017695129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1026679.71</v>
      </c>
      <c r="D634" s="1">
        <f>'PR-RAS'!E640</f>
        <v>1258011.7</v>
      </c>
      <c r="E634" s="1">
        <v>0</v>
      </c>
      <c r="F634" s="1">
        <v>0</v>
      </c>
      <c r="G634" s="2">
        <f t="shared" si="10"/>
        <v>2242531.0686300001</v>
      </c>
      <c r="H634" s="2">
        <f t="shared" si="11"/>
        <v>0.59000000008381903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11259.660000000149</v>
      </c>
      <c r="E635" s="1">
        <v>0</v>
      </c>
      <c r="F635" s="1">
        <v>0</v>
      </c>
      <c r="G635" s="2">
        <f t="shared" si="10"/>
        <v>14277.248880000188</v>
      </c>
      <c r="H635" s="2">
        <f t="shared" si="11"/>
        <v>0.33999999985098839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1921.0400000000373</v>
      </c>
      <c r="D636" s="1">
        <f>'PR-RAS'!E642</f>
        <v>0</v>
      </c>
      <c r="E636" s="1">
        <v>0</v>
      </c>
      <c r="F636" s="1">
        <v>0</v>
      </c>
      <c r="G636" s="2">
        <f t="shared" si="10"/>
        <v>1219.8604000000237</v>
      </c>
      <c r="H636" s="2">
        <f t="shared" si="11"/>
        <v>4.0000000037252903E-2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32252.799999999999</v>
      </c>
      <c r="D637" s="1">
        <f>'PR-RAS'!E643</f>
        <v>30331.759999999998</v>
      </c>
      <c r="E637" s="1">
        <v>0</v>
      </c>
      <c r="F637" s="1">
        <v>0</v>
      </c>
      <c r="G637" s="2">
        <f t="shared" si="10"/>
        <v>59094.779519999996</v>
      </c>
      <c r="H637" s="2">
        <f t="shared" si="11"/>
        <v>0.44000000000232831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30331.759999999962</v>
      </c>
      <c r="D639" s="1">
        <f>'PR-RAS'!E645</f>
        <v>41591.420000000144</v>
      </c>
      <c r="E639" s="1">
        <v>0</v>
      </c>
      <c r="F639" s="1">
        <v>0</v>
      </c>
      <c r="G639" s="2">
        <f t="shared" si="10"/>
        <v>72422.314800000167</v>
      </c>
      <c r="H639" s="2">
        <f t="shared" si="11"/>
        <v>0.66000000018175342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79551.59</v>
      </c>
      <c r="D641" s="1">
        <f>'PR-RAS'!E647</f>
        <v>93282.65</v>
      </c>
      <c r="E641" s="1">
        <v>0</v>
      </c>
      <c r="F641" s="1">
        <v>0</v>
      </c>
      <c r="G641" s="2">
        <f t="shared" si="10"/>
        <v>170314.80960000001</v>
      </c>
      <c r="H641" s="2">
        <f t="shared" si="11"/>
        <v>0.76000000000931323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31437.74</v>
      </c>
      <c r="D642" s="1">
        <f>'PR-RAS'!E649</f>
        <v>34471.760000000002</v>
      </c>
      <c r="E642" s="1">
        <v>0</v>
      </c>
      <c r="F642" s="1">
        <v>0</v>
      </c>
      <c r="G642" s="2">
        <f t="shared" si="10"/>
        <v>64344.387660000008</v>
      </c>
      <c r="H642" s="2">
        <f t="shared" si="11"/>
        <v>0.49999999999636202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1033454.95</v>
      </c>
      <c r="D643" s="1">
        <f>'PR-RAS'!E650</f>
        <v>1279839.33</v>
      </c>
      <c r="E643" s="1">
        <v>0</v>
      </c>
      <c r="F643" s="1">
        <v>0</v>
      </c>
      <c r="G643" s="2">
        <f t="shared" si="10"/>
        <v>2306791.7776200003</v>
      </c>
      <c r="H643" s="2">
        <f t="shared" si="11"/>
        <v>0.38000000012107193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1030420.93</v>
      </c>
      <c r="D644" s="1">
        <f>'PR-RAS'!E651</f>
        <v>1271245.21</v>
      </c>
      <c r="E644" s="1">
        <v>0</v>
      </c>
      <c r="F644" s="1">
        <v>0</v>
      </c>
      <c r="G644" s="2">
        <f t="shared" si="10"/>
        <v>2297381.9980500001</v>
      </c>
      <c r="H644" s="2">
        <f t="shared" si="11"/>
        <v>0.27999999991152436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34471.759999999893</v>
      </c>
      <c r="D645" s="1">
        <f>'PR-RAS'!E652</f>
        <v>43065.880000000121</v>
      </c>
      <c r="E645" s="1">
        <v>0</v>
      </c>
      <c r="F645" s="1">
        <v>0</v>
      </c>
      <c r="G645" s="2">
        <f t="shared" si="10"/>
        <v>77668.666880000092</v>
      </c>
      <c r="H645" s="2">
        <f t="shared" si="11"/>
        <v>0.35999999998603016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44</v>
      </c>
      <c r="D647" s="1">
        <f>'PR-RAS'!E654</f>
        <v>44</v>
      </c>
      <c r="E647" s="1">
        <v>0</v>
      </c>
      <c r="F647" s="1">
        <v>0</v>
      </c>
      <c r="G647" s="2">
        <f t="shared" si="10"/>
        <v>85.272000000000006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42</v>
      </c>
      <c r="D649" s="1">
        <f>'PR-RAS'!E656</f>
        <v>42</v>
      </c>
      <c r="E649" s="1">
        <v>0</v>
      </c>
      <c r="F649" s="1">
        <v>0</v>
      </c>
      <c r="G649" s="2">
        <f t="shared" si="10"/>
        <v>81.647999999999996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889661.47</v>
      </c>
      <c r="D668" s="1">
        <f>'PR-RAS'!E675</f>
        <v>1118435.33</v>
      </c>
      <c r="E668" s="1">
        <v>0</v>
      </c>
      <c r="F668" s="1">
        <v>0</v>
      </c>
      <c r="G668" s="2">
        <f t="shared" si="10"/>
        <v>2085396.93071</v>
      </c>
      <c r="H668" s="2">
        <f t="shared" si="11"/>
        <v>0.80000000004656613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19809.82</v>
      </c>
      <c r="D669" s="1">
        <f>'PR-RAS'!E676</f>
        <v>27896.43</v>
      </c>
      <c r="E669" s="1">
        <v>0</v>
      </c>
      <c r="F669" s="1">
        <v>0</v>
      </c>
      <c r="G669" s="2">
        <f t="shared" si="10"/>
        <v>50502.590239999998</v>
      </c>
      <c r="H669" s="2">
        <f t="shared" si="11"/>
        <v>0.61000000000058208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2142.7399999999998</v>
      </c>
      <c r="D670" s="1">
        <f>'PR-RAS'!E677</f>
        <v>765.17</v>
      </c>
      <c r="E670" s="1">
        <v>0</v>
      </c>
      <c r="F670" s="1">
        <v>0</v>
      </c>
      <c r="G670" s="2">
        <f t="shared" si="10"/>
        <v>2457.29052</v>
      </c>
      <c r="H670" s="2">
        <f t="shared" si="11"/>
        <v>0.43000000000017735</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20283.400000000001</v>
      </c>
      <c r="D687" s="1">
        <f>'PR-RAS'!E694</f>
        <v>19717.599999999999</v>
      </c>
      <c r="E687" s="1">
        <v>0</v>
      </c>
      <c r="F687" s="1">
        <v>0</v>
      </c>
      <c r="G687" s="2">
        <f t="shared" si="10"/>
        <v>40966.959600000002</v>
      </c>
      <c r="H687" s="2">
        <f t="shared" si="11"/>
        <v>0.80000000000291038</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11756.54</v>
      </c>
      <c r="D703" s="1">
        <f>'PR-RAS'!E710</f>
        <v>10222.42</v>
      </c>
      <c r="E703" s="1">
        <v>0</v>
      </c>
      <c r="F703" s="1">
        <v>0</v>
      </c>
      <c r="G703" s="2">
        <f t="shared" si="10"/>
        <v>22605.368759999998</v>
      </c>
      <c r="H703" s="2">
        <f t="shared" si="11"/>
        <v>0.87999999999919964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2130.9899999999998</v>
      </c>
      <c r="D709" s="1">
        <f>'PR-RAS'!E716</f>
        <v>0</v>
      </c>
      <c r="E709" s="1">
        <v>0</v>
      </c>
      <c r="F709" s="1">
        <v>0</v>
      </c>
      <c r="G709" s="2">
        <f t="shared" si="10"/>
        <v>1508.7409199999997</v>
      </c>
      <c r="H709" s="2">
        <f t="shared" si="11"/>
        <v>1.0000000000218279E-2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956.31</v>
      </c>
      <c r="D710" s="1">
        <f>'PR-RAS'!E717</f>
        <v>0</v>
      </c>
      <c r="E710" s="1">
        <v>0</v>
      </c>
      <c r="F710" s="1">
        <v>0</v>
      </c>
      <c r="G710" s="2">
        <f t="shared" si="10"/>
        <v>678.02378999999996</v>
      </c>
      <c r="H710" s="2">
        <f t="shared" si="11"/>
        <v>0.30999999999994543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32876.89</v>
      </c>
      <c r="D711" s="1">
        <f>'PR-RAS'!E718</f>
        <v>34390.94</v>
      </c>
      <c r="E711" s="1">
        <v>0</v>
      </c>
      <c r="F711" s="1">
        <v>0</v>
      </c>
      <c r="G711" s="2">
        <f t="shared" si="10"/>
        <v>72177.726699999999</v>
      </c>
      <c r="H711" s="2">
        <f t="shared" si="11"/>
        <v>0.16999999999825377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1686.5</v>
      </c>
      <c r="D713" s="1">
        <f>'PR-RAS'!E720</f>
        <v>1716.64</v>
      </c>
      <c r="E713" s="1">
        <v>0</v>
      </c>
      <c r="F713" s="1">
        <v>0</v>
      </c>
      <c r="G713" s="2">
        <f t="shared" si="10"/>
        <v>3645.2833600000004</v>
      </c>
      <c r="H713" s="2">
        <f t="shared" si="11"/>
        <v>0.85999999999989996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2376.94</v>
      </c>
      <c r="D715" s="1">
        <f>'PR-RAS'!E722</f>
        <v>1366.04</v>
      </c>
      <c r="E715" s="1">
        <v>0</v>
      </c>
      <c r="F715" s="1">
        <v>0</v>
      </c>
      <c r="G715" s="2">
        <f t="shared" si="10"/>
        <v>3647.8402800000003</v>
      </c>
      <c r="H715" s="2">
        <f t="shared" si="11"/>
        <v>9.9999999999909051E-2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8959.11</v>
      </c>
      <c r="D821" s="1">
        <f>'PR-RAS'!E828</f>
        <v>9297.14</v>
      </c>
      <c r="E821" s="1">
        <v>0</v>
      </c>
      <c r="F821" s="1">
        <v>0</v>
      </c>
      <c r="G821" s="2">
        <f t="shared" si="18"/>
        <v>22593.779799999997</v>
      </c>
      <c r="H821" s="2">
        <f t="shared" si="19"/>
        <v>0.25</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1693931.3599999999</v>
      </c>
      <c r="D984" s="6">
        <f>BILANCA!E6</f>
        <v>1683019.18</v>
      </c>
      <c r="E984" s="6">
        <v>0</v>
      </c>
      <c r="F984" s="6">
        <v>0</v>
      </c>
      <c r="G984" s="7">
        <f t="shared" ref="G984:G1241" si="22">B984/1000*C984+B984/500*D984</f>
        <v>5059.9697200000001</v>
      </c>
      <c r="H984" s="7">
        <f t="shared" si="19"/>
        <v>0.53999999980442226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1565886.24</v>
      </c>
      <c r="D985" s="1">
        <f>BILANCA!E7</f>
        <v>1536133.96</v>
      </c>
      <c r="E985" s="1">
        <v>0</v>
      </c>
      <c r="F985" s="1">
        <v>0</v>
      </c>
      <c r="G985" s="2">
        <f t="shared" si="22"/>
        <v>9276.3083200000001</v>
      </c>
      <c r="H985" s="2">
        <f t="shared" si="19"/>
        <v>0.28000000002793968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46073.72</v>
      </c>
      <c r="D986" s="1">
        <f>BILANCA!E8</f>
        <v>46073.72</v>
      </c>
      <c r="E986" s="1">
        <v>0</v>
      </c>
      <c r="F986" s="1">
        <v>0</v>
      </c>
      <c r="G986" s="2">
        <f t="shared" si="22"/>
        <v>414.66347999999999</v>
      </c>
      <c r="H986" s="2">
        <f t="shared" si="19"/>
        <v>0.55999999999767169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46073.72</v>
      </c>
      <c r="D987" s="1">
        <f>BILANCA!E9</f>
        <v>46073.72</v>
      </c>
      <c r="E987" s="1">
        <v>0</v>
      </c>
      <c r="F987" s="1">
        <v>0</v>
      </c>
      <c r="G987" s="2">
        <f t="shared" si="22"/>
        <v>552.88463999999999</v>
      </c>
      <c r="H987" s="2">
        <f t="shared" si="19"/>
        <v>0.55999999999767169</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1519812.52</v>
      </c>
      <c r="D990" s="1">
        <f>BILANCA!E12</f>
        <v>1490060.24</v>
      </c>
      <c r="E990" s="1">
        <v>0</v>
      </c>
      <c r="F990" s="1">
        <v>0</v>
      </c>
      <c r="G990" s="2">
        <f t="shared" si="22"/>
        <v>31499.530999999999</v>
      </c>
      <c r="H990" s="2">
        <f t="shared" si="19"/>
        <v>0.71999999997206032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1465010.54</v>
      </c>
      <c r="D991" s="1">
        <f>BILANCA!E13</f>
        <v>1436964.56</v>
      </c>
      <c r="E991" s="1">
        <v>0</v>
      </c>
      <c r="F991" s="1">
        <v>0</v>
      </c>
      <c r="G991" s="2">
        <f t="shared" si="22"/>
        <v>34711.51728</v>
      </c>
      <c r="H991" s="2">
        <f t="shared" si="19"/>
        <v>0.89999999990686774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1758964.87</v>
      </c>
      <c r="D993" s="1">
        <f>BILANCA!E15</f>
        <v>1758964.87</v>
      </c>
      <c r="E993" s="1">
        <v>0</v>
      </c>
      <c r="F993" s="1">
        <v>0</v>
      </c>
      <c r="G993" s="2">
        <f t="shared" si="22"/>
        <v>52768.946100000001</v>
      </c>
      <c r="H993" s="2">
        <f t="shared" si="19"/>
        <v>0.25999999977648258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176484.43</v>
      </c>
      <c r="D995" s="1">
        <f>BILANCA!E17</f>
        <v>176484.43</v>
      </c>
      <c r="E995" s="1">
        <v>0</v>
      </c>
      <c r="F995" s="1">
        <v>0</v>
      </c>
      <c r="G995" s="2">
        <f t="shared" si="22"/>
        <v>6353.4394800000009</v>
      </c>
      <c r="H995" s="2">
        <f t="shared" si="19"/>
        <v>0.85999999998603016</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470438.76</v>
      </c>
      <c r="D996" s="1">
        <f>BILANCA!E18</f>
        <v>498484.74</v>
      </c>
      <c r="E996" s="1">
        <v>0</v>
      </c>
      <c r="F996" s="1">
        <v>0</v>
      </c>
      <c r="G996" s="2">
        <f t="shared" si="22"/>
        <v>19076.307119999998</v>
      </c>
      <c r="H996" s="2">
        <f t="shared" si="19"/>
        <v>0.5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18491.420000000013</v>
      </c>
      <c r="D997" s="1">
        <f>BILANCA!E19</f>
        <v>16204.250000000029</v>
      </c>
      <c r="E997" s="1">
        <v>0</v>
      </c>
      <c r="F997" s="1">
        <v>0</v>
      </c>
      <c r="G997" s="2">
        <f t="shared" si="22"/>
        <v>712.59888000000103</v>
      </c>
      <c r="H997" s="2">
        <f t="shared" si="19"/>
        <v>0.67000000004190952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103932.92</v>
      </c>
      <c r="D998" s="1">
        <f>BILANCA!E20</f>
        <v>165326.17000000001</v>
      </c>
      <c r="E998" s="1">
        <v>0</v>
      </c>
      <c r="F998" s="1">
        <v>0</v>
      </c>
      <c r="G998" s="2">
        <f t="shared" si="22"/>
        <v>6518.7789000000002</v>
      </c>
      <c r="H998" s="2">
        <f t="shared" si="19"/>
        <v>0.25000000001455192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4245.59</v>
      </c>
      <c r="D999" s="1">
        <f>BILANCA!E21</f>
        <v>4211.8900000000003</v>
      </c>
      <c r="E999" s="1">
        <v>0</v>
      </c>
      <c r="F999" s="1">
        <v>0</v>
      </c>
      <c r="G999" s="2">
        <f t="shared" si="22"/>
        <v>202.70992000000001</v>
      </c>
      <c r="H999" s="2">
        <f t="shared" si="19"/>
        <v>0.51999999999952706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13614.68</v>
      </c>
      <c r="D1000" s="1">
        <f>BILANCA!E22</f>
        <v>13614.68</v>
      </c>
      <c r="E1000" s="1">
        <v>0</v>
      </c>
      <c r="F1000" s="1">
        <v>0</v>
      </c>
      <c r="G1000" s="2">
        <f t="shared" si="22"/>
        <v>694.34868000000006</v>
      </c>
      <c r="H1000" s="2">
        <f t="shared" si="19"/>
        <v>0.63999999999941792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7801.57</v>
      </c>
      <c r="D1002" s="1">
        <f>BILANCA!E24</f>
        <v>7801.57</v>
      </c>
      <c r="E1002" s="1">
        <v>0</v>
      </c>
      <c r="F1002" s="1">
        <v>0</v>
      </c>
      <c r="G1002" s="2">
        <f t="shared" si="22"/>
        <v>444.68948999999998</v>
      </c>
      <c r="H1002" s="2">
        <f t="shared" si="19"/>
        <v>0.86000000000058208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15379.93</v>
      </c>
      <c r="D1003" s="1">
        <f>BILANCA!E25</f>
        <v>16124.93</v>
      </c>
      <c r="E1003" s="1">
        <v>0</v>
      </c>
      <c r="F1003" s="1">
        <v>0</v>
      </c>
      <c r="G1003" s="2">
        <f t="shared" si="22"/>
        <v>952.59580000000005</v>
      </c>
      <c r="H1003" s="2">
        <f t="shared" si="19"/>
        <v>0.13999999999941792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15465.79</v>
      </c>
      <c r="D1004" s="1">
        <f>BILANCA!E26</f>
        <v>15465.79</v>
      </c>
      <c r="E1004" s="1">
        <v>0</v>
      </c>
      <c r="F1004" s="1">
        <v>0</v>
      </c>
      <c r="G1004" s="2">
        <f t="shared" si="22"/>
        <v>974.34477000000015</v>
      </c>
      <c r="H1004" s="2">
        <f t="shared" si="19"/>
        <v>0.41999999999825377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141949.06</v>
      </c>
      <c r="D1006" s="1">
        <f>BILANCA!E28</f>
        <v>206340.78</v>
      </c>
      <c r="E1006" s="1">
        <v>0</v>
      </c>
      <c r="F1006" s="1">
        <v>0</v>
      </c>
      <c r="G1006" s="2">
        <f t="shared" si="22"/>
        <v>12756.504260000002</v>
      </c>
      <c r="H1006" s="2">
        <f t="shared" si="19"/>
        <v>0.27999999999883585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36310.560000000005</v>
      </c>
      <c r="D1013" s="1">
        <f>BILANCA!E35</f>
        <v>36891.430000000008</v>
      </c>
      <c r="E1013" s="1">
        <v>0</v>
      </c>
      <c r="F1013" s="1">
        <v>0</v>
      </c>
      <c r="G1013" s="2">
        <f t="shared" si="22"/>
        <v>3302.8026000000004</v>
      </c>
      <c r="H1013" s="2">
        <f t="shared" si="19"/>
        <v>0.87000000000261934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47910.69</v>
      </c>
      <c r="D1014" s="1">
        <f>BILANCA!E36</f>
        <v>48852.12</v>
      </c>
      <c r="E1014" s="1">
        <v>0</v>
      </c>
      <c r="F1014" s="1">
        <v>0</v>
      </c>
      <c r="G1014" s="2">
        <f t="shared" si="22"/>
        <v>4514.0628299999998</v>
      </c>
      <c r="H1014" s="2">
        <f t="shared" si="19"/>
        <v>0.43000000000029104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796.33</v>
      </c>
      <c r="D1015" s="1">
        <f>BILANCA!E37</f>
        <v>796.33</v>
      </c>
      <c r="E1015" s="1">
        <v>0</v>
      </c>
      <c r="F1015" s="1">
        <v>0</v>
      </c>
      <c r="G1015" s="2">
        <f t="shared" si="22"/>
        <v>76.447680000000005</v>
      </c>
      <c r="H1015" s="2">
        <f t="shared" si="19"/>
        <v>0.66000000000008185</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912.47</v>
      </c>
      <c r="D1017" s="1">
        <f>BILANCA!E39</f>
        <v>912.47</v>
      </c>
      <c r="E1017" s="1">
        <v>0</v>
      </c>
      <c r="F1017" s="1">
        <v>0</v>
      </c>
      <c r="G1017" s="2">
        <f t="shared" si="22"/>
        <v>93.071940000000012</v>
      </c>
      <c r="H1017" s="2">
        <f t="shared" si="19"/>
        <v>0.94000000000005457</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13308.93</v>
      </c>
      <c r="D1018" s="1">
        <f>BILANCA!E40</f>
        <v>13669.49</v>
      </c>
      <c r="E1018" s="1">
        <v>0</v>
      </c>
      <c r="F1018" s="1">
        <v>0</v>
      </c>
      <c r="G1018" s="2">
        <f t="shared" si="22"/>
        <v>1422.6768500000001</v>
      </c>
      <c r="H1018" s="2">
        <f t="shared" si="19"/>
        <v>0.55999999999949068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29699.9</v>
      </c>
      <c r="D1032" s="1">
        <f>BILANCA!E54</f>
        <v>31080.52</v>
      </c>
      <c r="E1032" s="1">
        <v>0</v>
      </c>
      <c r="F1032" s="1">
        <v>0</v>
      </c>
      <c r="G1032" s="2">
        <f t="shared" si="22"/>
        <v>4501.18606</v>
      </c>
      <c r="H1032" s="2">
        <f t="shared" si="19"/>
        <v>0.57999999999810825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29699.9</v>
      </c>
      <c r="D1033" s="1">
        <f>BILANCA!E55</f>
        <v>31080.52</v>
      </c>
      <c r="E1033" s="1">
        <v>0</v>
      </c>
      <c r="F1033" s="1">
        <v>0</v>
      </c>
      <c r="G1033" s="2">
        <f t="shared" si="22"/>
        <v>4593.0470000000005</v>
      </c>
      <c r="H1033" s="2">
        <f t="shared" si="19"/>
        <v>0.57999999999810825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128045.12</v>
      </c>
      <c r="D1046" s="1">
        <f>BILANCA!E68</f>
        <v>146885.21999999997</v>
      </c>
      <c r="E1046" s="1">
        <v>0</v>
      </c>
      <c r="F1046" s="1">
        <v>0</v>
      </c>
      <c r="G1046" s="2">
        <f t="shared" si="22"/>
        <v>26574.380279999998</v>
      </c>
      <c r="H1046" s="2">
        <f t="shared" si="19"/>
        <v>0.33999999996740371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34471.760000000002</v>
      </c>
      <c r="D1047" s="1">
        <f>BILANCA!E69</f>
        <v>43065.88</v>
      </c>
      <c r="E1047" s="1">
        <v>0</v>
      </c>
      <c r="F1047" s="1">
        <v>0</v>
      </c>
      <c r="G1047" s="2">
        <f t="shared" si="22"/>
        <v>7718.6252800000002</v>
      </c>
      <c r="H1047" s="2">
        <f t="shared" si="19"/>
        <v>0.36000000000058208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34471.760000000002</v>
      </c>
      <c r="D1048" s="1">
        <f>BILANCA!E70</f>
        <v>43065.88</v>
      </c>
      <c r="E1048" s="1">
        <v>0</v>
      </c>
      <c r="F1048" s="1">
        <v>0</v>
      </c>
      <c r="G1048" s="2">
        <f t="shared" si="22"/>
        <v>7839.2288000000008</v>
      </c>
      <c r="H1048" s="2">
        <f t="shared" si="19"/>
        <v>0.36000000000058208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34471.760000000002</v>
      </c>
      <c r="D1050" s="1">
        <f>BILANCA!E72</f>
        <v>43065.88</v>
      </c>
      <c r="E1050" s="1">
        <v>0</v>
      </c>
      <c r="F1050" s="1">
        <v>0</v>
      </c>
      <c r="G1050" s="2">
        <f t="shared" si="22"/>
        <v>8080.4358400000001</v>
      </c>
      <c r="H1050" s="2">
        <f t="shared" si="19"/>
        <v>0.36000000000058208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4993.09</v>
      </c>
      <c r="D1056" s="1">
        <f>BILANCA!E78</f>
        <v>1514.31</v>
      </c>
      <c r="E1056" s="1">
        <v>0</v>
      </c>
      <c r="F1056" s="1">
        <v>0</v>
      </c>
      <c r="G1056" s="2">
        <f t="shared" si="22"/>
        <v>585.58483000000001</v>
      </c>
      <c r="H1056" s="2">
        <f t="shared" si="19"/>
        <v>0.40000000000009095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2.81</v>
      </c>
      <c r="D1061" s="1">
        <f>BILANCA!E83</f>
        <v>0</v>
      </c>
      <c r="E1061" s="1">
        <v>0</v>
      </c>
      <c r="F1061" s="1">
        <v>0</v>
      </c>
      <c r="G1061" s="2">
        <f t="shared" si="22"/>
        <v>0.21918000000000001</v>
      </c>
      <c r="H1061" s="2">
        <f t="shared" si="19"/>
        <v>0.18999999999999995</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4990.28</v>
      </c>
      <c r="D1064" s="1">
        <f>BILANCA!E86</f>
        <v>1514.31</v>
      </c>
      <c r="E1064" s="1">
        <v>0</v>
      </c>
      <c r="F1064" s="1">
        <v>0</v>
      </c>
      <c r="G1064" s="2">
        <f t="shared" si="22"/>
        <v>649.53089999999997</v>
      </c>
      <c r="H1064" s="2">
        <f t="shared" si="19"/>
        <v>0.58999999999969077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9028.68</v>
      </c>
      <c r="D1124" s="1">
        <f>BILANCA!E146</f>
        <v>9022.3799999999992</v>
      </c>
      <c r="E1124" s="1">
        <v>0</v>
      </c>
      <c r="F1124" s="1">
        <v>0</v>
      </c>
      <c r="G1124" s="2">
        <f t="shared" si="22"/>
        <v>3817.3550399999995</v>
      </c>
      <c r="H1124" s="2">
        <f t="shared" si="23"/>
        <v>0.69999999999890861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5409.75</v>
      </c>
      <c r="D1127" s="1">
        <f>BILANCA!E149</f>
        <v>6508.86</v>
      </c>
      <c r="E1127" s="1">
        <v>0</v>
      </c>
      <c r="F1127" s="1">
        <v>0</v>
      </c>
      <c r="G1127" s="2">
        <f t="shared" si="22"/>
        <v>2653.5556799999995</v>
      </c>
      <c r="H1127" s="2">
        <f t="shared" si="23"/>
        <v>0.39000000000032742</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5409.75</v>
      </c>
      <c r="D1133" s="1">
        <f>BILANCA!E155</f>
        <v>6508.86</v>
      </c>
      <c r="E1133" s="1">
        <v>0</v>
      </c>
      <c r="F1133" s="1">
        <v>0</v>
      </c>
      <c r="G1133" s="2">
        <f t="shared" si="22"/>
        <v>2764.1205</v>
      </c>
      <c r="H1133" s="2">
        <f t="shared" si="23"/>
        <v>0.39000000000032742</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834.4</v>
      </c>
      <c r="D1137" s="1">
        <f>BILANCA!E159</f>
        <v>761.52</v>
      </c>
      <c r="E1137" s="1">
        <v>0</v>
      </c>
      <c r="F1137" s="1">
        <v>0</v>
      </c>
      <c r="G1137" s="2">
        <f t="shared" si="22"/>
        <v>363.04575999999997</v>
      </c>
      <c r="H1137" s="2">
        <f t="shared" si="23"/>
        <v>0.87999999999999545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965.59</v>
      </c>
      <c r="D1138" s="1">
        <f>BILANCA!E160</f>
        <v>1752</v>
      </c>
      <c r="E1138" s="1">
        <v>0</v>
      </c>
      <c r="F1138" s="1">
        <v>0</v>
      </c>
      <c r="G1138" s="2">
        <f t="shared" si="22"/>
        <v>692.78645000000006</v>
      </c>
      <c r="H1138" s="2">
        <f t="shared" si="23"/>
        <v>0.40999999999996817</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1818.94</v>
      </c>
      <c r="D1139" s="1">
        <f>BILANCA!E161</f>
        <v>0</v>
      </c>
      <c r="E1139" s="1">
        <v>0</v>
      </c>
      <c r="F1139" s="1">
        <v>0</v>
      </c>
      <c r="G1139" s="2">
        <f t="shared" si="22"/>
        <v>283.75463999999999</v>
      </c>
      <c r="H1139" s="2">
        <f t="shared" si="23"/>
        <v>5.999999999994543E-2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79551.59</v>
      </c>
      <c r="D1148" s="1">
        <f>BILANCA!E170</f>
        <v>93282.65</v>
      </c>
      <c r="E1148" s="1">
        <v>0</v>
      </c>
      <c r="F1148" s="1">
        <v>0</v>
      </c>
      <c r="G1148" s="2">
        <f t="shared" si="22"/>
        <v>43909.286850000004</v>
      </c>
      <c r="H1148" s="2">
        <f t="shared" si="23"/>
        <v>0.76000000000931323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79551.59</v>
      </c>
      <c r="D1151" s="1">
        <f>BILANCA!E173</f>
        <v>93282.65</v>
      </c>
      <c r="E1151" s="1">
        <v>0</v>
      </c>
      <c r="F1151" s="1">
        <v>0</v>
      </c>
      <c r="G1151" s="2">
        <f t="shared" si="22"/>
        <v>44707.637519999997</v>
      </c>
      <c r="H1151" s="2">
        <f t="shared" si="23"/>
        <v>0.76000000000931323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1693931.3599999999</v>
      </c>
      <c r="D1152" s="1">
        <f>BILANCA!E175</f>
        <v>1683019.1799999997</v>
      </c>
      <c r="E1152" s="1">
        <v>0</v>
      </c>
      <c r="F1152" s="1">
        <v>0</v>
      </c>
      <c r="G1152" s="2">
        <f t="shared" si="22"/>
        <v>855134.88267999992</v>
      </c>
      <c r="H1152" s="2">
        <f t="shared" si="23"/>
        <v>0.53999999957159162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92139.440000000017</v>
      </c>
      <c r="D1153" s="1">
        <f>BILANCA!E176</f>
        <v>100107.06</v>
      </c>
      <c r="E1153" s="1">
        <v>0</v>
      </c>
      <c r="F1153" s="1">
        <v>0</v>
      </c>
      <c r="G1153" s="2">
        <f t="shared" si="22"/>
        <v>49700.105200000005</v>
      </c>
      <c r="H1153" s="2">
        <f t="shared" si="23"/>
        <v>0.50000000001455192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92123.000000000015</v>
      </c>
      <c r="D1154" s="1">
        <f>BILANCA!E177</f>
        <v>100107.06</v>
      </c>
      <c r="E1154" s="1">
        <v>0</v>
      </c>
      <c r="F1154" s="1">
        <v>0</v>
      </c>
      <c r="G1154" s="2">
        <f t="shared" si="22"/>
        <v>49989.647520000006</v>
      </c>
      <c r="H1154" s="2">
        <f t="shared" si="23"/>
        <v>6.0000000012223609E-2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76656.2</v>
      </c>
      <c r="D1155" s="1">
        <f>BILANCA!E178</f>
        <v>90554.4</v>
      </c>
      <c r="E1155" s="1">
        <v>0</v>
      </c>
      <c r="F1155" s="1">
        <v>0</v>
      </c>
      <c r="G1155" s="2">
        <f t="shared" si="22"/>
        <v>44335.579999999994</v>
      </c>
      <c r="H1155" s="2">
        <f t="shared" si="23"/>
        <v>0.59999999999126885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10583.6</v>
      </c>
      <c r="D1156" s="1">
        <f>BILANCA!E179</f>
        <v>8730.64</v>
      </c>
      <c r="E1156" s="1">
        <v>0</v>
      </c>
      <c r="F1156" s="1">
        <v>0</v>
      </c>
      <c r="G1156" s="2">
        <f t="shared" si="22"/>
        <v>4851.7642399999995</v>
      </c>
      <c r="H1156" s="2">
        <f t="shared" si="23"/>
        <v>0.76000000000021828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154.85</v>
      </c>
      <c r="D1157" s="1">
        <f>BILANCA!E180</f>
        <v>92.63</v>
      </c>
      <c r="E1157" s="1">
        <v>0</v>
      </c>
      <c r="F1157" s="1">
        <v>0</v>
      </c>
      <c r="G1157" s="2">
        <f t="shared" si="22"/>
        <v>59.17913999999999</v>
      </c>
      <c r="H1157" s="2">
        <f t="shared" si="23"/>
        <v>0.52000000000001023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154.85</v>
      </c>
      <c r="D1160" s="1">
        <f>BILANCA!E183</f>
        <v>92.63</v>
      </c>
      <c r="E1160" s="1">
        <v>0</v>
      </c>
      <c r="F1160" s="1">
        <v>0</v>
      </c>
      <c r="G1160" s="2">
        <f t="shared" si="22"/>
        <v>60.199469999999991</v>
      </c>
      <c r="H1160" s="2">
        <f t="shared" si="23"/>
        <v>0.52000000000001023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4728.3500000000004</v>
      </c>
      <c r="D1165" s="1">
        <f>BILANCA!E188</f>
        <v>729.39</v>
      </c>
      <c r="E1165" s="1">
        <v>0</v>
      </c>
      <c r="F1165" s="1">
        <v>0</v>
      </c>
      <c r="G1165" s="2">
        <f t="shared" si="22"/>
        <v>1126.0576599999999</v>
      </c>
      <c r="H1165" s="2">
        <f t="shared" si="23"/>
        <v>0.74000000000035016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16.440000000000001</v>
      </c>
      <c r="D1166" s="1">
        <f>BILANCA!E189</f>
        <v>0</v>
      </c>
      <c r="E1166" s="1">
        <v>0</v>
      </c>
      <c r="F1166" s="1">
        <v>0</v>
      </c>
      <c r="G1166" s="2">
        <f t="shared" si="22"/>
        <v>3.0085200000000003</v>
      </c>
      <c r="H1166" s="2">
        <f t="shared" si="23"/>
        <v>0.44000000000000128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1601791.92</v>
      </c>
      <c r="D1214" s="1">
        <f>BILANCA!E237</f>
        <v>1582912.1199999996</v>
      </c>
      <c r="E1214" s="1">
        <v>0</v>
      </c>
      <c r="F1214" s="1">
        <v>0</v>
      </c>
      <c r="G1214" s="2">
        <f t="shared" si="22"/>
        <v>1101319.3329599998</v>
      </c>
      <c r="H1214" s="2">
        <f t="shared" si="23"/>
        <v>0.19999999972060323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1566073.7</v>
      </c>
      <c r="D1215" s="1">
        <f>BILANCA!E238</f>
        <v>1532186.3099999998</v>
      </c>
      <c r="E1215" s="1">
        <v>0</v>
      </c>
      <c r="F1215" s="1">
        <v>0</v>
      </c>
      <c r="G1215" s="2">
        <f t="shared" si="22"/>
        <v>1074263.5462400001</v>
      </c>
      <c r="H1215" s="2">
        <f t="shared" si="23"/>
        <v>0.60999999986961484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1566073.7</v>
      </c>
      <c r="D1216" s="1">
        <f>BILANCA!E239</f>
        <v>1532186.3099999998</v>
      </c>
      <c r="E1216" s="1">
        <v>0</v>
      </c>
      <c r="F1216" s="1">
        <v>0</v>
      </c>
      <c r="G1216" s="2">
        <f t="shared" si="22"/>
        <v>1078893.9925599999</v>
      </c>
      <c r="H1216" s="2">
        <f t="shared" si="23"/>
        <v>0.60999999986961484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1504785.16</v>
      </c>
      <c r="D1217" s="1">
        <f>BILANCA!E240</f>
        <v>1471808.89</v>
      </c>
      <c r="E1217" s="1">
        <v>0</v>
      </c>
      <c r="F1217" s="1">
        <v>0</v>
      </c>
      <c r="G1217" s="2">
        <f t="shared" si="22"/>
        <v>1040926.2879599999</v>
      </c>
      <c r="H1217" s="2">
        <f t="shared" si="23"/>
        <v>0.27000000001862645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61288.54</v>
      </c>
      <c r="D1218" s="1">
        <f>BILANCA!E241</f>
        <v>60377.42</v>
      </c>
      <c r="E1218" s="1">
        <v>0</v>
      </c>
      <c r="F1218" s="1">
        <v>0</v>
      </c>
      <c r="G1218" s="2">
        <f t="shared" si="22"/>
        <v>42780.194299999996</v>
      </c>
      <c r="H1218" s="2">
        <f t="shared" si="23"/>
        <v>0.87999999999738066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30331.759999999998</v>
      </c>
      <c r="D1222" s="1">
        <f>BILANCA!E245</f>
        <v>41591.42</v>
      </c>
      <c r="E1222" s="1">
        <v>0</v>
      </c>
      <c r="F1222" s="1">
        <v>0</v>
      </c>
      <c r="G1222" s="2">
        <f t="shared" si="22"/>
        <v>27129.989399999999</v>
      </c>
      <c r="H1222" s="2">
        <f t="shared" si="23"/>
        <v>0.65999999999985448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30331.759999999998</v>
      </c>
      <c r="D1223" s="1">
        <f>BILANCA!E246</f>
        <v>41591.42</v>
      </c>
      <c r="E1223" s="1">
        <v>0</v>
      </c>
      <c r="F1223" s="1">
        <v>0</v>
      </c>
      <c r="G1223" s="2">
        <f t="shared" si="22"/>
        <v>27243.503999999997</v>
      </c>
      <c r="H1223" s="2">
        <f t="shared" si="23"/>
        <v>0.65999999999985448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30331.759999999998</v>
      </c>
      <c r="D1224" s="1">
        <f>BILANCA!E247</f>
        <v>41591.42</v>
      </c>
      <c r="E1224" s="1">
        <v>0</v>
      </c>
      <c r="F1224" s="1">
        <v>0</v>
      </c>
      <c r="G1224" s="2">
        <f t="shared" si="22"/>
        <v>27357.018599999996</v>
      </c>
      <c r="H1224" s="2">
        <f t="shared" si="23"/>
        <v>0.65999999999985448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5386.46</v>
      </c>
      <c r="D1232" s="1">
        <f>BILANCA!E255</f>
        <v>9134.39</v>
      </c>
      <c r="E1232" s="1">
        <v>0</v>
      </c>
      <c r="F1232" s="1">
        <v>0</v>
      </c>
      <c r="G1232" s="2">
        <f t="shared" si="22"/>
        <v>5890.1547599999994</v>
      </c>
      <c r="H1232" s="2">
        <f t="shared" si="23"/>
        <v>0.8499999999994543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20501.21</v>
      </c>
      <c r="D1236" s="1">
        <f>BILANCA!E259</f>
        <v>8687.19</v>
      </c>
      <c r="E1236" s="1">
        <v>0</v>
      </c>
      <c r="F1236" s="1">
        <v>0</v>
      </c>
      <c r="G1236" s="2">
        <f t="shared" si="22"/>
        <v>9582.5242699999999</v>
      </c>
      <c r="H1236" s="2">
        <f t="shared" si="23"/>
        <v>0.3999999999996362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20501.21</v>
      </c>
      <c r="D1237" s="1">
        <f>BILANCA!E260</f>
        <v>8687.19</v>
      </c>
      <c r="E1237" s="1">
        <v>0</v>
      </c>
      <c r="F1237" s="1">
        <v>0</v>
      </c>
      <c r="G1237" s="2">
        <f t="shared" si="22"/>
        <v>9620.3998600000014</v>
      </c>
      <c r="H1237" s="2">
        <f t="shared" si="23"/>
        <v>0.3999999999996362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8939.09</v>
      </c>
      <c r="D1240" s="1">
        <f>BILANCA!E264</f>
        <v>2014.52</v>
      </c>
      <c r="E1240" s="1">
        <v>0</v>
      </c>
      <c r="F1240" s="1">
        <v>0</v>
      </c>
      <c r="G1240" s="2">
        <f t="shared" si="22"/>
        <v>3332.8094099999998</v>
      </c>
      <c r="H1240" s="2">
        <f t="shared" si="23"/>
        <v>0.57000000000016371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89.59</v>
      </c>
      <c r="D1241" s="1">
        <f>BILANCA!E265</f>
        <v>7007.86</v>
      </c>
      <c r="E1241" s="1">
        <v>0</v>
      </c>
      <c r="F1241" s="1">
        <v>0</v>
      </c>
      <c r="G1241" s="2">
        <f t="shared" si="22"/>
        <v>3639.1699799999997</v>
      </c>
      <c r="H1241" s="2">
        <f t="shared" si="23"/>
        <v>0.55000000000032401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4728.4799999999996</v>
      </c>
      <c r="D1244" s="1">
        <f>BILANCA!E268</f>
        <v>1514.31</v>
      </c>
      <c r="E1244" s="1">
        <v>0</v>
      </c>
      <c r="F1244" s="1">
        <v>0</v>
      </c>
      <c r="G1244" s="2">
        <f t="shared" si="24"/>
        <v>2024.6031</v>
      </c>
      <c r="H1244" s="2">
        <f t="shared" si="23"/>
        <v>0.78999999999950887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261.8</v>
      </c>
      <c r="D1247" s="1">
        <f>BILANCA!E271</f>
        <v>0</v>
      </c>
      <c r="E1247" s="1">
        <v>0</v>
      </c>
      <c r="F1247" s="1">
        <v>0</v>
      </c>
      <c r="G1247" s="2">
        <f t="shared" si="24"/>
        <v>69.115200000000002</v>
      </c>
      <c r="H1247" s="2">
        <f t="shared" si="23"/>
        <v>0.19999999999998863</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15483.24</v>
      </c>
      <c r="D1263" s="1">
        <f>BILANCA!E287</f>
        <v>3518.24</v>
      </c>
      <c r="E1263" s="1">
        <v>0</v>
      </c>
      <c r="F1263" s="1">
        <v>0</v>
      </c>
      <c r="G1263" s="2">
        <f t="shared" si="24"/>
        <v>6305.5216</v>
      </c>
      <c r="H1263" s="2">
        <f t="shared" si="23"/>
        <v>0.47999999999956344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76639.759999999995</v>
      </c>
      <c r="D1264" s="1">
        <f>BILANCA!E288</f>
        <v>96588.82</v>
      </c>
      <c r="E1264" s="1">
        <v>0</v>
      </c>
      <c r="F1264" s="1">
        <v>0</v>
      </c>
      <c r="G1264" s="2">
        <f t="shared" si="24"/>
        <v>75818.689400000017</v>
      </c>
      <c r="H1264" s="2">
        <f t="shared" si="23"/>
        <v>0.41999999999825377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16.440000000000001</v>
      </c>
      <c r="D1265" s="1">
        <f>BILANCA!E289</f>
        <v>0</v>
      </c>
      <c r="E1265" s="1">
        <v>0</v>
      </c>
      <c r="F1265" s="1">
        <v>0</v>
      </c>
      <c r="G1265" s="2">
        <f t="shared" si="24"/>
        <v>4.6360799999999998</v>
      </c>
      <c r="H1265" s="2">
        <f t="shared" si="23"/>
        <v>0.44000000000000128</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1026679.7100000001</v>
      </c>
      <c r="D1408" s="1">
        <f>'RAS-funkcijski'!E114</f>
        <v>1258011.7</v>
      </c>
      <c r="E1408" s="1">
        <v>0</v>
      </c>
      <c r="F1408" s="1">
        <v>0</v>
      </c>
      <c r="G1408" s="2">
        <f t="shared" si="24"/>
        <v>389697.34210000001</v>
      </c>
      <c r="H1408" s="2">
        <f t="shared" si="27"/>
        <v>0.58999999996740371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981353.56</v>
      </c>
      <c r="D1409" s="1">
        <f>'RAS-funkcijski'!E115</f>
        <v>1211341.51</v>
      </c>
      <c r="E1409" s="1">
        <v>0</v>
      </c>
      <c r="F1409" s="1">
        <v>0</v>
      </c>
      <c r="G1409" s="2">
        <f t="shared" si="24"/>
        <v>377848.06037999998</v>
      </c>
      <c r="H1409" s="2">
        <f t="shared" si="27"/>
        <v>0.92999999993480742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981353.56</v>
      </c>
      <c r="D1411" s="1">
        <f>'RAS-funkcijski'!E117</f>
        <v>1211341.51</v>
      </c>
      <c r="E1411" s="1">
        <v>0</v>
      </c>
      <c r="F1411" s="1">
        <v>0</v>
      </c>
      <c r="G1411" s="2">
        <f t="shared" si="24"/>
        <v>384656.13354000001</v>
      </c>
      <c r="H1411" s="2">
        <f t="shared" si="27"/>
        <v>0.92999999993480742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45326.15</v>
      </c>
      <c r="D1420" s="1">
        <f>'RAS-funkcijski'!E126</f>
        <v>46670.19</v>
      </c>
      <c r="E1420" s="1">
        <v>0</v>
      </c>
      <c r="F1420" s="1">
        <v>0</v>
      </c>
      <c r="G1420" s="2">
        <f t="shared" si="24"/>
        <v>16917.31666</v>
      </c>
      <c r="H1420" s="2">
        <f t="shared" si="27"/>
        <v>0.3400000000037835</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1026679.7100000001</v>
      </c>
      <c r="D1435" s="13">
        <f>'RAS-funkcijski'!E141</f>
        <v>1258011.7</v>
      </c>
      <c r="E1435" s="13">
        <v>0</v>
      </c>
      <c r="F1435" s="13">
        <v>0</v>
      </c>
      <c r="G1435" s="14">
        <f t="shared" si="24"/>
        <v>485350.32607000001</v>
      </c>
      <c r="H1435" s="14">
        <f t="shared" si="27"/>
        <v>0.58999999996740371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35770.6</v>
      </c>
      <c r="D1436" s="6">
        <f>'P-VRIO'!E5</f>
        <v>1017.61</v>
      </c>
      <c r="E1436" s="6">
        <v>0</v>
      </c>
      <c r="F1436" s="6">
        <v>0</v>
      </c>
      <c r="G1436" s="7">
        <f t="shared" si="24"/>
        <v>37.805820000000004</v>
      </c>
      <c r="H1436" s="7">
        <f t="shared" si="27"/>
        <v>0.79000000000144155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35770.6</v>
      </c>
      <c r="D1453" s="1">
        <f>'P-VRIO'!E22</f>
        <v>1017.61</v>
      </c>
      <c r="E1453" s="1">
        <v>0</v>
      </c>
      <c r="F1453" s="1">
        <v>0</v>
      </c>
      <c r="G1453" s="2">
        <f t="shared" si="24"/>
        <v>680.50475999999992</v>
      </c>
      <c r="H1453" s="2">
        <f t="shared" si="27"/>
        <v>0.79000000000144155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35770.6</v>
      </c>
      <c r="D1454" s="1">
        <f>'P-VRIO'!E23</f>
        <v>781.88</v>
      </c>
      <c r="E1454" s="1">
        <v>0</v>
      </c>
      <c r="F1454" s="1">
        <v>0</v>
      </c>
      <c r="G1454" s="2">
        <f t="shared" si="24"/>
        <v>709.35284000000001</v>
      </c>
      <c r="H1454" s="2">
        <f t="shared" si="27"/>
        <v>0.52000000000145974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35770.6</v>
      </c>
      <c r="D1456" s="1">
        <f>'P-VRIO'!E25</f>
        <v>463.57</v>
      </c>
      <c r="E1456" s="1">
        <v>0</v>
      </c>
      <c r="F1456" s="1">
        <v>0</v>
      </c>
      <c r="G1456" s="2">
        <f t="shared" si="24"/>
        <v>770.65253999999993</v>
      </c>
      <c r="H1456" s="2">
        <f t="shared" si="27"/>
        <v>0.83000000000146201</v>
      </c>
      <c r="I1456" s="10">
        <f t="shared" si="30"/>
        <v>639.6416082011267</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318.31</v>
      </c>
      <c r="E1458" s="1">
        <v>0</v>
      </c>
      <c r="F1458" s="1">
        <v>0</v>
      </c>
      <c r="G1458" s="2">
        <f t="shared" si="24"/>
        <v>14.64226</v>
      </c>
      <c r="H1458" s="2">
        <f t="shared" si="27"/>
        <v>0.31000000000000227</v>
      </c>
      <c r="I1458" s="10">
        <f t="shared" si="30"/>
        <v>4.5391006000000331</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235.73</v>
      </c>
      <c r="E1461" s="1">
        <v>0</v>
      </c>
      <c r="F1461" s="1">
        <v>0</v>
      </c>
      <c r="G1461" s="2">
        <f t="shared" si="24"/>
        <v>12.257959999999999</v>
      </c>
      <c r="H1461" s="2">
        <f t="shared" si="27"/>
        <v>0.27000000000001023</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235.73</v>
      </c>
      <c r="E1467" s="1">
        <v>0</v>
      </c>
      <c r="F1467" s="1">
        <v>0</v>
      </c>
      <c r="G1467" s="2">
        <f t="shared" si="24"/>
        <v>15.08672</v>
      </c>
      <c r="H1467" s="2">
        <f t="shared" si="27"/>
        <v>0.27000000000001023</v>
      </c>
      <c r="I1467" s="10">
        <f t="shared" si="31"/>
        <v>4.0734144000001544</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92139.44</v>
      </c>
      <c r="D1480" s="6"/>
      <c r="E1480" s="6">
        <v>0</v>
      </c>
      <c r="F1480" s="6">
        <v>0</v>
      </c>
      <c r="G1480" s="7">
        <f t="shared" ref="G1480:G1580" si="34">B1480/1000*C1480</f>
        <v>92.139440000000008</v>
      </c>
      <c r="H1480" s="7">
        <f t="shared" ref="H1480:H1580" si="35">ABS(C1480-ROUND(C1480,0))</f>
        <v>0.44000000000232831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1285851</v>
      </c>
      <c r="D1481" s="1">
        <v>0</v>
      </c>
      <c r="E1481" s="1">
        <v>0</v>
      </c>
      <c r="F1481" s="1">
        <v>0</v>
      </c>
      <c r="G1481" s="2">
        <f t="shared" si="34"/>
        <v>2571.7020000000002</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2566.5500000000002</v>
      </c>
      <c r="D1482" s="1">
        <v>0</v>
      </c>
      <c r="E1482" s="1">
        <v>0</v>
      </c>
      <c r="F1482" s="1">
        <v>0</v>
      </c>
      <c r="G1482" s="2">
        <f t="shared" si="34"/>
        <v>7.699650000000001</v>
      </c>
      <c r="H1482" s="2">
        <f t="shared" si="35"/>
        <v>0.4499999999998181</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1280088.6399999999</v>
      </c>
      <c r="D1483" s="1">
        <v>0</v>
      </c>
      <c r="E1483" s="1">
        <v>0</v>
      </c>
      <c r="F1483" s="1">
        <v>0</v>
      </c>
      <c r="G1483" s="2">
        <f t="shared" si="34"/>
        <v>5120.3545599999998</v>
      </c>
      <c r="H1483" s="2">
        <f t="shared" si="35"/>
        <v>0.36000000010244548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1083221.02</v>
      </c>
      <c r="D1484" s="1">
        <v>0</v>
      </c>
      <c r="E1484" s="1">
        <v>0</v>
      </c>
      <c r="F1484" s="1">
        <v>0</v>
      </c>
      <c r="G1484" s="2">
        <f t="shared" si="34"/>
        <v>5416.1050999999998</v>
      </c>
      <c r="H1484" s="2">
        <f t="shared" si="35"/>
        <v>2.0000000018626451E-2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186504.94</v>
      </c>
      <c r="D1485" s="1">
        <v>0</v>
      </c>
      <c r="E1485" s="1">
        <v>0</v>
      </c>
      <c r="F1485" s="1">
        <v>0</v>
      </c>
      <c r="G1485" s="2">
        <f t="shared" si="34"/>
        <v>1119.02964</v>
      </c>
      <c r="H1485" s="2">
        <f t="shared" si="35"/>
        <v>5.9999999997671694E-2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1065.54</v>
      </c>
      <c r="D1486" s="1">
        <v>0</v>
      </c>
      <c r="E1486" s="1">
        <v>0</v>
      </c>
      <c r="F1486" s="1">
        <v>0</v>
      </c>
      <c r="G1486" s="2">
        <f t="shared" si="34"/>
        <v>7.45878</v>
      </c>
      <c r="H1486" s="2">
        <f t="shared" si="35"/>
        <v>0.46000000000003638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9297.14</v>
      </c>
      <c r="D1489" s="1">
        <v>0</v>
      </c>
      <c r="E1489" s="1">
        <v>0</v>
      </c>
      <c r="F1489" s="1">
        <v>0</v>
      </c>
      <c r="G1489" s="2">
        <f t="shared" si="34"/>
        <v>92.971400000000003</v>
      </c>
      <c r="H1489" s="2">
        <f t="shared" si="35"/>
        <v>0.13999999999941792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3195.81</v>
      </c>
      <c r="D1492" s="1">
        <v>0</v>
      </c>
      <c r="E1492" s="1">
        <v>0</v>
      </c>
      <c r="F1492" s="1">
        <v>0</v>
      </c>
      <c r="G1492" s="2">
        <f t="shared" si="34"/>
        <v>41.545529999999999</v>
      </c>
      <c r="H1492" s="2">
        <f t="shared" si="35"/>
        <v>0.19000000000005457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1277883.3800000001</v>
      </c>
      <c r="D1499" s="1">
        <v>0</v>
      </c>
      <c r="E1499" s="1">
        <v>0</v>
      </c>
      <c r="F1499" s="1">
        <v>0</v>
      </c>
      <c r="G1499" s="2">
        <f t="shared" si="34"/>
        <v>25557.667600000004</v>
      </c>
      <c r="H1499" s="2">
        <f t="shared" si="35"/>
        <v>0.38000000012107193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5828.57</v>
      </c>
      <c r="D1500" s="1">
        <v>0</v>
      </c>
      <c r="E1500" s="1">
        <v>0</v>
      </c>
      <c r="F1500" s="1">
        <v>0</v>
      </c>
      <c r="G1500" s="2">
        <f t="shared" si="34"/>
        <v>122.39997</v>
      </c>
      <c r="H1500" s="2">
        <f t="shared" si="35"/>
        <v>0.43000000000029104</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1268842.56</v>
      </c>
      <c r="D1501" s="1">
        <v>0</v>
      </c>
      <c r="E1501" s="1">
        <v>0</v>
      </c>
      <c r="F1501" s="1">
        <v>0</v>
      </c>
      <c r="G1501" s="2">
        <f t="shared" si="34"/>
        <v>27914.536319999999</v>
      </c>
      <c r="H1501" s="2">
        <f t="shared" si="35"/>
        <v>0.43999999994412065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1070059.83</v>
      </c>
      <c r="D1502" s="1">
        <v>0</v>
      </c>
      <c r="E1502" s="1">
        <v>0</v>
      </c>
      <c r="F1502" s="1">
        <v>0</v>
      </c>
      <c r="G1502" s="2">
        <f t="shared" si="34"/>
        <v>24611.376090000002</v>
      </c>
      <c r="H1502" s="2">
        <f t="shared" si="35"/>
        <v>0.16999999992549419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188357.83</v>
      </c>
      <c r="D1503" s="1">
        <v>0</v>
      </c>
      <c r="E1503" s="1">
        <v>0</v>
      </c>
      <c r="F1503" s="1">
        <v>0</v>
      </c>
      <c r="G1503" s="2">
        <f t="shared" si="34"/>
        <v>4520.5879199999999</v>
      </c>
      <c r="H1503" s="2">
        <f t="shared" si="35"/>
        <v>0.17000000001280569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1127.76</v>
      </c>
      <c r="D1504" s="1">
        <v>0</v>
      </c>
      <c r="E1504" s="1">
        <v>0</v>
      </c>
      <c r="F1504" s="1">
        <v>0</v>
      </c>
      <c r="G1504" s="2">
        <f t="shared" si="34"/>
        <v>28.194000000000003</v>
      </c>
      <c r="H1504" s="2">
        <f t="shared" si="35"/>
        <v>0.24000000000000909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9297.14</v>
      </c>
      <c r="D1507" s="1">
        <v>0</v>
      </c>
      <c r="E1507" s="1">
        <v>0</v>
      </c>
      <c r="F1507" s="1">
        <v>0</v>
      </c>
      <c r="G1507" s="2">
        <f t="shared" si="34"/>
        <v>260.31991999999997</v>
      </c>
      <c r="H1507" s="2">
        <f t="shared" si="35"/>
        <v>0.13999999999941792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3212.25</v>
      </c>
      <c r="D1510" s="1">
        <v>0</v>
      </c>
      <c r="E1510" s="1">
        <v>0</v>
      </c>
      <c r="F1510" s="1">
        <v>0</v>
      </c>
      <c r="G1510" s="2">
        <f t="shared" si="34"/>
        <v>99.579750000000004</v>
      </c>
      <c r="H1510" s="2">
        <f t="shared" si="35"/>
        <v>0.25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100107.05999999982</v>
      </c>
      <c r="D1517" s="1">
        <v>0</v>
      </c>
      <c r="E1517" s="1">
        <v>0</v>
      </c>
      <c r="F1517" s="1">
        <v>0</v>
      </c>
      <c r="G1517" s="2">
        <f t="shared" si="34"/>
        <v>3804.0682799999931</v>
      </c>
      <c r="H1517" s="2">
        <f t="shared" si="35"/>
        <v>5.9999999823048711E-2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3518.24</v>
      </c>
      <c r="D1518" s="1">
        <v>0</v>
      </c>
      <c r="E1518" s="1">
        <v>0</v>
      </c>
      <c r="F1518" s="1">
        <v>0</v>
      </c>
      <c r="G1518" s="2">
        <f t="shared" si="34"/>
        <v>137.21135999999998</v>
      </c>
      <c r="H1518" s="2">
        <f t="shared" si="35"/>
        <v>0.23999999999978172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729.39</v>
      </c>
      <c r="D1519" s="1">
        <v>0</v>
      </c>
      <c r="E1519" s="1">
        <v>0</v>
      </c>
      <c r="F1519" s="1">
        <v>0</v>
      </c>
      <c r="G1519" s="2">
        <f t="shared" si="34"/>
        <v>29.175599999999999</v>
      </c>
      <c r="H1519" s="2">
        <f t="shared" si="35"/>
        <v>0.38999999999998636</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729.39</v>
      </c>
      <c r="D1520" s="1">
        <v>0</v>
      </c>
      <c r="E1520" s="1">
        <v>0</v>
      </c>
      <c r="F1520" s="1">
        <v>0</v>
      </c>
      <c r="G1520" s="2">
        <f t="shared" si="34"/>
        <v>29.904990000000002</v>
      </c>
      <c r="H1520" s="2">
        <f t="shared" si="35"/>
        <v>0.38999999999998636</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2788.85</v>
      </c>
      <c r="D1524" s="1">
        <v>0</v>
      </c>
      <c r="E1524" s="1">
        <v>0</v>
      </c>
      <c r="F1524" s="1">
        <v>0</v>
      </c>
      <c r="G1524" s="2">
        <f t="shared" si="34"/>
        <v>125.49824999999998</v>
      </c>
      <c r="H1524" s="2">
        <f t="shared" si="35"/>
        <v>0.15000000000009095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2788.85</v>
      </c>
      <c r="D1530" s="1">
        <v>0</v>
      </c>
      <c r="E1530" s="1">
        <v>0</v>
      </c>
      <c r="F1530" s="1">
        <v>0</v>
      </c>
      <c r="G1530" s="2">
        <f t="shared" si="34"/>
        <v>142.23134999999999</v>
      </c>
      <c r="H1530" s="2">
        <f t="shared" si="35"/>
        <v>0.15000000000009095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2788.85</v>
      </c>
      <c r="D1531" s="1">
        <v>0</v>
      </c>
      <c r="E1531" s="1">
        <v>0</v>
      </c>
      <c r="F1531" s="1">
        <v>0</v>
      </c>
      <c r="G1531" s="2">
        <f t="shared" si="34"/>
        <v>145.02019999999999</v>
      </c>
      <c r="H1531" s="2">
        <f t="shared" si="35"/>
        <v>0.15000000000009095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96588.82</v>
      </c>
      <c r="D1576" s="1">
        <v>0</v>
      </c>
      <c r="E1576" s="1">
        <v>0</v>
      </c>
      <c r="F1576" s="1">
        <v>0</v>
      </c>
      <c r="G1576" s="2">
        <f t="shared" si="34"/>
        <v>9369.1155400000007</v>
      </c>
      <c r="H1576" s="2">
        <f t="shared" si="35"/>
        <v>0.17999999999301508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96588.82</v>
      </c>
      <c r="D1578" s="1">
        <v>0</v>
      </c>
      <c r="E1578" s="1">
        <v>0</v>
      </c>
      <c r="F1578" s="1">
        <v>0</v>
      </c>
      <c r="G1578" s="2">
        <f t="shared" si="34"/>
        <v>9562.2931800000006</v>
      </c>
      <c r="H1578" s="2">
        <f t="shared" si="35"/>
        <v>0.17999999999301508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1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15815</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3425</v>
      </c>
      <c r="E8" s="319"/>
      <c r="F8" s="310" t="s">
        <v>31</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32</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33</v>
      </c>
      <c r="C10" s="265" t="s">
        <v>34</v>
      </c>
      <c r="E10" s="319"/>
      <c r="F10" s="310" t="s">
        <v>35</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36</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8" t="s">
        <v>40</v>
      </c>
      <c r="C15" s="329"/>
      <c r="D15" s="329"/>
      <c r="E15" s="329"/>
      <c r="F15" s="330"/>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1024758.6699999999</v>
      </c>
      <c r="I16" s="170">
        <f>'PR-RAS'!E6</f>
        <v>1269271.3600000001</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1024189.27</v>
      </c>
      <c r="I17" s="170">
        <f>'PR-RAS'!E151</f>
        <v>1254815.8899999999</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30331.759999999962</v>
      </c>
      <c r="I18" s="170">
        <f>'PR-RAS'!E645</f>
        <v>41591.420000000144</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31</v>
      </c>
      <c r="B20" s="331" t="str">
        <f>BILANCA!B7</f>
        <v>Nefinancijska imovina (šifre 01+02+03+04+05+06)</v>
      </c>
      <c r="C20" s="332"/>
      <c r="D20" s="332"/>
      <c r="E20" s="332"/>
      <c r="F20" s="333"/>
      <c r="G20" s="157" t="str">
        <f>BILANCA!C7</f>
        <v>B002</v>
      </c>
      <c r="H20" s="172">
        <f>BILANCA!D7</f>
        <v>1565886.24</v>
      </c>
      <c r="I20" s="173">
        <f>BILANCA!E7</f>
        <v>1536133.96</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128045.12</v>
      </c>
      <c r="I21" s="175">
        <f>BILANCA!E68</f>
        <v>146885.21999999997</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92139.440000000017</v>
      </c>
      <c r="I22" s="175">
        <f>BILANCA!E176</f>
        <v>100107.06</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1601791.92</v>
      </c>
      <c r="I23" s="177">
        <f>BILANCA!E237</f>
        <v>1582912.1199999996</v>
      </c>
      <c r="J23" s="4"/>
      <c r="K23" s="4"/>
      <c r="L23" s="4"/>
      <c r="M23" s="4"/>
      <c r="N23" s="4"/>
      <c r="O23" s="4"/>
      <c r="P23" s="4"/>
      <c r="Q23" s="4"/>
      <c r="R23" s="4"/>
      <c r="S23" s="4"/>
      <c r="T23" s="4"/>
      <c r="U23" s="4"/>
      <c r="V23" s="4"/>
      <c r="W23" s="4"/>
      <c r="X23" s="4"/>
    </row>
    <row r="24" spans="1:24" ht="12.75" customHeight="1" x14ac:dyDescent="0.2">
      <c r="A24" s="325" t="s">
        <v>44</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1026679.7100000001</v>
      </c>
      <c r="I27" s="175">
        <f>'RAS-funkcijski'!E114</f>
        <v>1258011.7</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1026679.7100000001</v>
      </c>
      <c r="I28" s="179">
        <f>'RAS-funkcijski'!E141</f>
        <v>1258011.7</v>
      </c>
      <c r="J28" s="4"/>
      <c r="K28" s="4"/>
      <c r="L28" s="4"/>
      <c r="M28" s="4"/>
      <c r="N28" s="4"/>
      <c r="O28" s="4"/>
      <c r="P28" s="4"/>
      <c r="Q28" s="4"/>
      <c r="R28" s="4"/>
      <c r="S28" s="4"/>
      <c r="T28" s="4"/>
      <c r="U28" s="4"/>
      <c r="V28" s="4"/>
      <c r="W28" s="4"/>
      <c r="X28" s="4"/>
    </row>
    <row r="29" spans="1:24" ht="12.75" customHeight="1" x14ac:dyDescent="0.2">
      <c r="A29" s="325" t="s">
        <v>35</v>
      </c>
      <c r="B29" s="341" t="str">
        <f>'P-VRIO'!B5</f>
        <v>Promjene u vrijednosti i obujmu imovine (šifre 91511+91512)</v>
      </c>
      <c r="C29" s="332"/>
      <c r="D29" s="332"/>
      <c r="E29" s="332"/>
      <c r="F29" s="333"/>
      <c r="G29" s="157" t="str">
        <f>'P-VRIO'!C5</f>
        <v>9151</v>
      </c>
      <c r="H29" s="172">
        <f>'P-VRIO'!D5</f>
        <v>35770.6</v>
      </c>
      <c r="I29" s="173">
        <f>'P-VRIO'!E5</f>
        <v>1017.61</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35770.6</v>
      </c>
      <c r="I30" s="175">
        <f>'P-VRIO'!E22</f>
        <v>1017.61</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36</v>
      </c>
      <c r="B33" s="331" t="str">
        <f>OBVEZE!B5</f>
        <v>Stanje obveza 1. siječnja (=stanju obveza iz Izvještaja o obvezama na 31. prosinca prethodne godine)</v>
      </c>
      <c r="C33" s="332"/>
      <c r="D33" s="332"/>
      <c r="E33" s="332"/>
      <c r="F33" s="333"/>
      <c r="G33" s="157" t="str">
        <f>OBVEZE!C5</f>
        <v>V001</v>
      </c>
      <c r="H33" s="180" t="s">
        <v>45</v>
      </c>
      <c r="I33" s="181">
        <f>OBVEZE!D5</f>
        <v>92139.44</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45</v>
      </c>
      <c r="I34" s="175">
        <f>OBVEZE!D42</f>
        <v>100107.05999999982</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45</v>
      </c>
      <c r="I35" s="175">
        <f>OBVEZE!D43</f>
        <v>3518.24</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45</v>
      </c>
      <c r="I36" s="179">
        <f>OBVEZE!D101</f>
        <v>96588.82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46</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126" zoomScaleNormal="100" workbookViewId="0">
      <selection activeCell="E143" sqref="E14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1024758.6699999999</v>
      </c>
      <c r="E6" s="51">
        <f>E7+E44+E50+E82+E106+E124+E133+E139</f>
        <v>1269271.3600000001</v>
      </c>
      <c r="F6" s="52">
        <f t="shared" ref="F6:F131" si="0">IF(D6&lt;&gt;0,IF(E6/D6&gt;=100,"&gt;&gt;100",E6/D6*100),"-")</f>
        <v>123.86051439798993</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931945.38</v>
      </c>
      <c r="E50" s="51">
        <f>E51+E54+E59+E62+E65+E68+E71+E74+E77</f>
        <v>1169504.79</v>
      </c>
      <c r="F50" s="52">
        <f t="shared" si="0"/>
        <v>125.49070096790436</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911614.03</v>
      </c>
      <c r="E68" s="51">
        <f t="shared" si="15"/>
        <v>1147096.93</v>
      </c>
      <c r="F68" s="52">
        <f t="shared" si="0"/>
        <v>125.83142560892793</v>
      </c>
    </row>
    <row r="69" spans="1:6" ht="12.75" customHeight="1" x14ac:dyDescent="0.2">
      <c r="A69" s="53" t="s">
        <v>183</v>
      </c>
      <c r="B69" s="85" t="s">
        <v>184</v>
      </c>
      <c r="C69" s="50" t="s">
        <v>183</v>
      </c>
      <c r="D69" s="242">
        <v>909471.29</v>
      </c>
      <c r="E69" s="242">
        <v>1146331.76</v>
      </c>
      <c r="F69" s="52">
        <f t="shared" si="0"/>
        <v>126.04375449828657</v>
      </c>
    </row>
    <row r="70" spans="1:6" ht="24" x14ac:dyDescent="0.2">
      <c r="A70" s="53" t="s">
        <v>185</v>
      </c>
      <c r="B70" s="85" t="s">
        <v>186</v>
      </c>
      <c r="C70" s="50" t="s">
        <v>185</v>
      </c>
      <c r="D70" s="242">
        <v>2142.7399999999998</v>
      </c>
      <c r="E70" s="242">
        <v>765.17</v>
      </c>
      <c r="F70" s="52">
        <f t="shared" si="0"/>
        <v>35.709885473739234</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20283.400000000001</v>
      </c>
      <c r="E74" s="51">
        <f t="shared" si="17"/>
        <v>19717.599999999999</v>
      </c>
      <c r="F74" s="52">
        <f t="shared" si="0"/>
        <v>97.210526834751548</v>
      </c>
    </row>
    <row r="75" spans="1:6" ht="12.75" customHeight="1" x14ac:dyDescent="0.2">
      <c r="A75" s="53" t="s">
        <v>195</v>
      </c>
      <c r="B75" s="85" t="s">
        <v>196</v>
      </c>
      <c r="C75" s="50" t="s">
        <v>195</v>
      </c>
      <c r="D75" s="242">
        <v>20283.400000000001</v>
      </c>
      <c r="E75" s="242">
        <v>19717.599999999999</v>
      </c>
      <c r="F75" s="52">
        <f t="shared" si="0"/>
        <v>97.210526834751548</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47.95</v>
      </c>
      <c r="E77" s="51">
        <f t="shared" si="18"/>
        <v>2690.26</v>
      </c>
      <c r="F77" s="52">
        <f t="shared" si="0"/>
        <v>5610.5526590198124</v>
      </c>
    </row>
    <row r="78" spans="1:6" ht="12.75" customHeight="1" x14ac:dyDescent="0.2">
      <c r="A78" s="53">
        <v>6391</v>
      </c>
      <c r="B78" s="85" t="s">
        <v>201</v>
      </c>
      <c r="C78" s="50" t="s">
        <v>202</v>
      </c>
      <c r="D78" s="242">
        <v>47.95</v>
      </c>
      <c r="E78" s="242">
        <v>2690.26</v>
      </c>
      <c r="F78" s="52">
        <f t="shared" si="0"/>
        <v>5610.5526590198124</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0</v>
      </c>
      <c r="E80" s="242"/>
      <c r="F80" s="52" t="str">
        <f t="shared" si="0"/>
        <v>-</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0.03</v>
      </c>
      <c r="E82" s="51">
        <f t="shared" si="19"/>
        <v>0.03</v>
      </c>
      <c r="F82" s="52">
        <f t="shared" si="0"/>
        <v>100</v>
      </c>
    </row>
    <row r="83" spans="1:6" ht="12.75" customHeight="1" x14ac:dyDescent="0.2">
      <c r="A83" s="53">
        <v>641</v>
      </c>
      <c r="B83" s="85" t="s">
        <v>211</v>
      </c>
      <c r="C83" s="50" t="s">
        <v>212</v>
      </c>
      <c r="D83" s="51">
        <f t="shared" ref="D83:E83" si="20">SUM(D84:D90)</f>
        <v>0.03</v>
      </c>
      <c r="E83" s="51">
        <f t="shared" si="20"/>
        <v>0.03</v>
      </c>
      <c r="F83" s="52">
        <f t="shared" si="0"/>
        <v>100</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0.01</v>
      </c>
      <c r="E85" s="242"/>
      <c r="F85" s="52">
        <f t="shared" si="0"/>
        <v>0</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0.02</v>
      </c>
      <c r="E87" s="242"/>
      <c r="F87" s="52">
        <f t="shared" si="0"/>
        <v>0</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v>0.03</v>
      </c>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12955.83</v>
      </c>
      <c r="E106" s="51">
        <f t="shared" si="23"/>
        <v>10735.92</v>
      </c>
      <c r="F106" s="52">
        <f t="shared" si="0"/>
        <v>82.86555164740507</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12955.83</v>
      </c>
      <c r="E112" s="51">
        <f t="shared" si="25"/>
        <v>10735.92</v>
      </c>
      <c r="F112" s="52">
        <f t="shared" si="0"/>
        <v>82.86555164740507</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12955.83</v>
      </c>
      <c r="E117" s="242">
        <v>10735.92</v>
      </c>
      <c r="F117" s="52">
        <f t="shared" si="0"/>
        <v>82.86555164740507</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1137.69</v>
      </c>
      <c r="E124" s="51">
        <f t="shared" si="27"/>
        <v>4945.59</v>
      </c>
      <c r="F124" s="52">
        <f t="shared" si="0"/>
        <v>434.70453286923504</v>
      </c>
    </row>
    <row r="125" spans="1:6" ht="12.75" customHeight="1" x14ac:dyDescent="0.2">
      <c r="A125" s="53">
        <v>661</v>
      </c>
      <c r="B125" s="86" t="s">
        <v>295</v>
      </c>
      <c r="C125" s="50" t="s">
        <v>296</v>
      </c>
      <c r="D125" s="51">
        <f t="shared" ref="D125:E125" si="28">SUM(D126:D127)</f>
        <v>1137.69</v>
      </c>
      <c r="E125" s="51">
        <f t="shared" si="28"/>
        <v>2485.59</v>
      </c>
      <c r="F125" s="52">
        <f t="shared" si="0"/>
        <v>218.47691374627533</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1137.69</v>
      </c>
      <c r="E127" s="242">
        <v>2485.59</v>
      </c>
      <c r="F127" s="52">
        <f t="shared" si="0"/>
        <v>218.47691374627533</v>
      </c>
    </row>
    <row r="128" spans="1:6" ht="24" x14ac:dyDescent="0.2">
      <c r="A128" s="53">
        <v>663</v>
      </c>
      <c r="B128" s="231" t="s">
        <v>301</v>
      </c>
      <c r="C128" s="50" t="s">
        <v>302</v>
      </c>
      <c r="D128" s="51">
        <f t="shared" ref="D128:E128" si="29">SUM(D129:D132)</f>
        <v>0</v>
      </c>
      <c r="E128" s="51">
        <f t="shared" si="29"/>
        <v>2460</v>
      </c>
      <c r="F128" s="52" t="str">
        <f t="shared" si="0"/>
        <v>-</v>
      </c>
    </row>
    <row r="129" spans="1:6" ht="12.75" customHeight="1" x14ac:dyDescent="0.2">
      <c r="A129" s="53">
        <v>6631</v>
      </c>
      <c r="B129" s="86" t="s">
        <v>303</v>
      </c>
      <c r="C129" s="50" t="s">
        <v>304</v>
      </c>
      <c r="D129" s="242">
        <v>0</v>
      </c>
      <c r="E129" s="242">
        <v>2460</v>
      </c>
      <c r="F129" s="52" t="str">
        <f t="shared" si="0"/>
        <v>-</v>
      </c>
    </row>
    <row r="130" spans="1:6" ht="12.75" customHeight="1" x14ac:dyDescent="0.2">
      <c r="A130" s="53">
        <v>6632</v>
      </c>
      <c r="B130" s="232" t="s">
        <v>305</v>
      </c>
      <c r="C130" s="50" t="s">
        <v>306</v>
      </c>
      <c r="D130" s="242">
        <v>0</v>
      </c>
      <c r="E130" s="242"/>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78719.740000000005</v>
      </c>
      <c r="E133" s="51">
        <f t="shared" si="30"/>
        <v>84004.94</v>
      </c>
      <c r="F133" s="52">
        <f t="shared" ref="F133:F223" si="31">IF(D133&lt;&gt;0,IF(E133/D133&gt;=100,"&gt;&gt;100",E133/D133*100),"-")</f>
        <v>106.71394493935067</v>
      </c>
    </row>
    <row r="134" spans="1:6" ht="24" x14ac:dyDescent="0.2">
      <c r="A134" s="53">
        <v>671</v>
      </c>
      <c r="B134" s="232" t="s">
        <v>313</v>
      </c>
      <c r="C134" s="50" t="s">
        <v>314</v>
      </c>
      <c r="D134" s="51">
        <f t="shared" ref="D134:E134" si="32">SUM(D135:D137)</f>
        <v>78719.740000000005</v>
      </c>
      <c r="E134" s="51">
        <f t="shared" si="32"/>
        <v>84004.94</v>
      </c>
      <c r="F134" s="52">
        <f t="shared" si="31"/>
        <v>106.71394493935067</v>
      </c>
    </row>
    <row r="135" spans="1:6" ht="12.75" customHeight="1" x14ac:dyDescent="0.2">
      <c r="A135" s="53">
        <v>6711</v>
      </c>
      <c r="B135" s="85" t="s">
        <v>315</v>
      </c>
      <c r="C135" s="50" t="s">
        <v>316</v>
      </c>
      <c r="D135" s="242">
        <v>78719.740000000005</v>
      </c>
      <c r="E135" s="242">
        <v>83970.37</v>
      </c>
      <c r="F135" s="52">
        <f t="shared" si="31"/>
        <v>106.6700296520288</v>
      </c>
    </row>
    <row r="136" spans="1:6" ht="24" x14ac:dyDescent="0.2">
      <c r="A136" s="53">
        <v>6712</v>
      </c>
      <c r="B136" s="232" t="s">
        <v>317</v>
      </c>
      <c r="C136" s="50" t="s">
        <v>318</v>
      </c>
      <c r="D136" s="242">
        <v>0</v>
      </c>
      <c r="E136" s="242">
        <v>34.57</v>
      </c>
      <c r="F136" s="52" t="str">
        <f t="shared" si="31"/>
        <v>-</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80.09</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v>80.09</v>
      </c>
      <c r="F150" s="52" t="str">
        <f t="shared" si="31"/>
        <v>-</v>
      </c>
    </row>
    <row r="151" spans="1:6" ht="12.75" customHeight="1" x14ac:dyDescent="0.2">
      <c r="A151" s="53">
        <v>3</v>
      </c>
      <c r="B151" s="85" t="s">
        <v>347</v>
      </c>
      <c r="C151" s="50" t="s">
        <v>55</v>
      </c>
      <c r="D151" s="51">
        <f t="shared" ref="D151:E151" si="35">D152+D163+D196+D215+D224+D252+D263</f>
        <v>1024189.27</v>
      </c>
      <c r="E151" s="51">
        <f t="shared" si="35"/>
        <v>1254815.8899999999</v>
      </c>
      <c r="F151" s="52">
        <f t="shared" si="31"/>
        <v>122.51796877348656</v>
      </c>
    </row>
    <row r="152" spans="1:6" ht="12.75" customHeight="1" x14ac:dyDescent="0.2">
      <c r="A152" s="53">
        <v>31</v>
      </c>
      <c r="B152" s="85" t="s">
        <v>348</v>
      </c>
      <c r="C152" s="50" t="s">
        <v>34</v>
      </c>
      <c r="D152" s="51">
        <f t="shared" ref="D152:E152" si="36">D153+D158+D159</f>
        <v>835955.67</v>
      </c>
      <c r="E152" s="51">
        <f t="shared" si="36"/>
        <v>1068256</v>
      </c>
      <c r="F152" s="52">
        <f t="shared" si="31"/>
        <v>127.78859434017595</v>
      </c>
    </row>
    <row r="153" spans="1:6" ht="12.75" customHeight="1" x14ac:dyDescent="0.2">
      <c r="A153" s="53">
        <v>311</v>
      </c>
      <c r="B153" s="85" t="s">
        <v>349</v>
      </c>
      <c r="C153" s="50" t="s">
        <v>350</v>
      </c>
      <c r="D153" s="51">
        <f t="shared" ref="D153:E153" si="37">SUM(D154:D157)</f>
        <v>687353.91</v>
      </c>
      <c r="E153" s="51">
        <f t="shared" si="37"/>
        <v>886729.94</v>
      </c>
      <c r="F153" s="52">
        <f t="shared" si="31"/>
        <v>129.00631350158466</v>
      </c>
    </row>
    <row r="154" spans="1:6" ht="12.75" customHeight="1" x14ac:dyDescent="0.2">
      <c r="A154" s="53">
        <v>3111</v>
      </c>
      <c r="B154" s="85" t="s">
        <v>351</v>
      </c>
      <c r="C154" s="50" t="s">
        <v>352</v>
      </c>
      <c r="D154" s="242">
        <v>665038.67000000004</v>
      </c>
      <c r="E154" s="242">
        <v>858608.21</v>
      </c>
      <c r="F154" s="52">
        <f t="shared" si="31"/>
        <v>129.10650894932166</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18618.32</v>
      </c>
      <c r="E156" s="242">
        <v>22612.23</v>
      </c>
      <c r="F156" s="52">
        <f t="shared" si="31"/>
        <v>121.45150582866768</v>
      </c>
    </row>
    <row r="157" spans="1:6" ht="12.75" customHeight="1" x14ac:dyDescent="0.2">
      <c r="A157" s="53">
        <v>3114</v>
      </c>
      <c r="B157" s="85" t="s">
        <v>357</v>
      </c>
      <c r="C157" s="50" t="s">
        <v>358</v>
      </c>
      <c r="D157" s="242">
        <v>3696.92</v>
      </c>
      <c r="E157" s="242">
        <v>5509.5</v>
      </c>
      <c r="F157" s="52">
        <f t="shared" si="31"/>
        <v>149.02946236326454</v>
      </c>
    </row>
    <row r="158" spans="1:6" ht="12.75" customHeight="1" x14ac:dyDescent="0.2">
      <c r="A158" s="53">
        <v>312</v>
      </c>
      <c r="B158" s="85" t="s">
        <v>359</v>
      </c>
      <c r="C158" s="50" t="s">
        <v>360</v>
      </c>
      <c r="D158" s="242">
        <v>37369.61</v>
      </c>
      <c r="E158" s="242">
        <v>37797.050000000003</v>
      </c>
      <c r="F158" s="52">
        <f t="shared" si="31"/>
        <v>101.14381712840996</v>
      </c>
    </row>
    <row r="159" spans="1:6" ht="12.75" customHeight="1" x14ac:dyDescent="0.2">
      <c r="A159" s="53">
        <v>313</v>
      </c>
      <c r="B159" s="85" t="s">
        <v>361</v>
      </c>
      <c r="C159" s="50" t="s">
        <v>362</v>
      </c>
      <c r="D159" s="51">
        <f t="shared" ref="D159:E159" si="38">SUM(D160:D162)</f>
        <v>111232.15</v>
      </c>
      <c r="E159" s="51">
        <f t="shared" si="38"/>
        <v>143729.01</v>
      </c>
      <c r="F159" s="52">
        <f t="shared" si="31"/>
        <v>129.21534826037256</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111232.15</v>
      </c>
      <c r="E161" s="242">
        <v>143729.01</v>
      </c>
      <c r="F161" s="52">
        <f t="shared" si="31"/>
        <v>129.21534826037256</v>
      </c>
    </row>
    <row r="162" spans="1:6" ht="12.75" customHeight="1" x14ac:dyDescent="0.2">
      <c r="A162" s="53">
        <v>3133</v>
      </c>
      <c r="B162" s="85" t="s">
        <v>366</v>
      </c>
      <c r="C162" s="50" t="s">
        <v>367</v>
      </c>
      <c r="D162" s="242">
        <v>0</v>
      </c>
      <c r="E162" s="242"/>
      <c r="F162" s="52" t="str">
        <f t="shared" si="31"/>
        <v>-</v>
      </c>
    </row>
    <row r="163" spans="1:6" ht="12.75" customHeight="1" x14ac:dyDescent="0.2">
      <c r="A163" s="53">
        <v>32</v>
      </c>
      <c r="B163" s="85" t="s">
        <v>368</v>
      </c>
      <c r="C163" s="50" t="s">
        <v>369</v>
      </c>
      <c r="D163" s="51">
        <f t="shared" ref="D163:E163" si="39">D164+D169+D177+D187+D188</f>
        <v>177711.51</v>
      </c>
      <c r="E163" s="51">
        <f t="shared" si="39"/>
        <v>176197.21</v>
      </c>
      <c r="F163" s="52">
        <f t="shared" si="31"/>
        <v>99.14788862015746</v>
      </c>
    </row>
    <row r="164" spans="1:6" ht="12.75" customHeight="1" x14ac:dyDescent="0.2">
      <c r="A164" s="53">
        <v>321</v>
      </c>
      <c r="B164" s="85" t="s">
        <v>370</v>
      </c>
      <c r="C164" s="50" t="s">
        <v>371</v>
      </c>
      <c r="D164" s="51">
        <f t="shared" ref="D164:E164" si="40">SUM(D165:D168)</f>
        <v>47861.95</v>
      </c>
      <c r="E164" s="51">
        <f t="shared" si="40"/>
        <v>51224.460000000006</v>
      </c>
      <c r="F164" s="52">
        <f t="shared" si="31"/>
        <v>107.02543460932957</v>
      </c>
    </row>
    <row r="165" spans="1:6" ht="12.75" customHeight="1" x14ac:dyDescent="0.2">
      <c r="A165" s="53">
        <v>3211</v>
      </c>
      <c r="B165" s="85" t="s">
        <v>372</v>
      </c>
      <c r="C165" s="50" t="s">
        <v>373</v>
      </c>
      <c r="D165" s="242">
        <v>12560.06</v>
      </c>
      <c r="E165" s="242">
        <v>12755.52</v>
      </c>
      <c r="F165" s="52">
        <f t="shared" si="31"/>
        <v>101.5562027569932</v>
      </c>
    </row>
    <row r="166" spans="1:6" ht="12.75" customHeight="1" x14ac:dyDescent="0.2">
      <c r="A166" s="53">
        <v>3212</v>
      </c>
      <c r="B166" s="85" t="s">
        <v>374</v>
      </c>
      <c r="C166" s="50" t="s">
        <v>375</v>
      </c>
      <c r="D166" s="242">
        <v>32876.89</v>
      </c>
      <c r="E166" s="242">
        <v>34390.94</v>
      </c>
      <c r="F166" s="52">
        <f t="shared" si="31"/>
        <v>104.60521052934143</v>
      </c>
    </row>
    <row r="167" spans="1:6" ht="12.75" customHeight="1" x14ac:dyDescent="0.2">
      <c r="A167" s="53">
        <v>3213</v>
      </c>
      <c r="B167" s="85" t="s">
        <v>376</v>
      </c>
      <c r="C167" s="50" t="s">
        <v>377</v>
      </c>
      <c r="D167" s="242">
        <v>2425</v>
      </c>
      <c r="E167" s="242">
        <v>4078</v>
      </c>
      <c r="F167" s="52">
        <f t="shared" si="31"/>
        <v>168.16494845360825</v>
      </c>
    </row>
    <row r="168" spans="1:6" ht="12.75" customHeight="1" x14ac:dyDescent="0.2">
      <c r="A168" s="53">
        <v>3214</v>
      </c>
      <c r="B168" s="85" t="s">
        <v>378</v>
      </c>
      <c r="C168" s="50" t="s">
        <v>379</v>
      </c>
      <c r="D168" s="242">
        <v>0</v>
      </c>
      <c r="E168" s="242"/>
      <c r="F168" s="52" t="str">
        <f t="shared" si="31"/>
        <v>-</v>
      </c>
    </row>
    <row r="169" spans="1:6" ht="12.75" customHeight="1" x14ac:dyDescent="0.2">
      <c r="A169" s="53">
        <v>322</v>
      </c>
      <c r="B169" s="85" t="s">
        <v>380</v>
      </c>
      <c r="C169" s="50" t="s">
        <v>381</v>
      </c>
      <c r="D169" s="51">
        <f t="shared" ref="D169:E169" si="41">SUM(D170:D176)</f>
        <v>85899.94</v>
      </c>
      <c r="E169" s="51">
        <f t="shared" si="41"/>
        <v>85847.849999999991</v>
      </c>
      <c r="F169" s="52">
        <f t="shared" si="31"/>
        <v>99.939359678248891</v>
      </c>
    </row>
    <row r="170" spans="1:6" ht="12.75" customHeight="1" x14ac:dyDescent="0.2">
      <c r="A170" s="53">
        <v>3221</v>
      </c>
      <c r="B170" s="85" t="s">
        <v>382</v>
      </c>
      <c r="C170" s="50" t="s">
        <v>383</v>
      </c>
      <c r="D170" s="242">
        <v>8987.91</v>
      </c>
      <c r="E170" s="242">
        <v>9853.93</v>
      </c>
      <c r="F170" s="52">
        <f t="shared" si="31"/>
        <v>109.63538798230068</v>
      </c>
    </row>
    <row r="171" spans="1:6" ht="12.75" customHeight="1" x14ac:dyDescent="0.2">
      <c r="A171" s="53">
        <v>3222</v>
      </c>
      <c r="B171" s="85" t="s">
        <v>384</v>
      </c>
      <c r="C171" s="50" t="s">
        <v>385</v>
      </c>
      <c r="D171" s="242">
        <v>45326.15</v>
      </c>
      <c r="E171" s="242">
        <v>46670.19</v>
      </c>
      <c r="F171" s="52">
        <f t="shared" si="31"/>
        <v>102.96526398116761</v>
      </c>
    </row>
    <row r="172" spans="1:6" ht="12.75" customHeight="1" x14ac:dyDescent="0.2">
      <c r="A172" s="53">
        <v>3223</v>
      </c>
      <c r="B172" s="85" t="s">
        <v>386</v>
      </c>
      <c r="C172" s="50" t="s">
        <v>387</v>
      </c>
      <c r="D172" s="242">
        <v>27305.59</v>
      </c>
      <c r="E172" s="242">
        <v>25470.19</v>
      </c>
      <c r="F172" s="52">
        <f t="shared" si="31"/>
        <v>93.278299425136026</v>
      </c>
    </row>
    <row r="173" spans="1:6" ht="12.75" customHeight="1" x14ac:dyDescent="0.2">
      <c r="A173" s="53">
        <v>3224</v>
      </c>
      <c r="B173" s="85" t="s">
        <v>388</v>
      </c>
      <c r="C173" s="50" t="s">
        <v>389</v>
      </c>
      <c r="D173" s="242">
        <v>3357.1</v>
      </c>
      <c r="E173" s="242">
        <v>1749.01</v>
      </c>
      <c r="F173" s="52">
        <f t="shared" si="31"/>
        <v>52.098835304280477</v>
      </c>
    </row>
    <row r="174" spans="1:6" ht="12.75" customHeight="1" x14ac:dyDescent="0.2">
      <c r="A174" s="53">
        <v>3225</v>
      </c>
      <c r="B174" s="85" t="s">
        <v>390</v>
      </c>
      <c r="C174" s="50" t="s">
        <v>391</v>
      </c>
      <c r="D174" s="242">
        <v>858.09</v>
      </c>
      <c r="E174" s="242">
        <v>1698.93</v>
      </c>
      <c r="F174" s="52">
        <f t="shared" si="31"/>
        <v>197.98972135789953</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65.099999999999994</v>
      </c>
      <c r="E176" s="242">
        <v>405.6</v>
      </c>
      <c r="F176" s="52">
        <f t="shared" si="31"/>
        <v>623.04147465437791</v>
      </c>
    </row>
    <row r="177" spans="1:6" ht="12.75" customHeight="1" x14ac:dyDescent="0.2">
      <c r="A177" s="53">
        <v>323</v>
      </c>
      <c r="B177" s="85" t="s">
        <v>396</v>
      </c>
      <c r="C177" s="50" t="s">
        <v>397</v>
      </c>
      <c r="D177" s="51">
        <f t="shared" ref="D177:E177" si="42">SUM(D178:D186)</f>
        <v>39248.61</v>
      </c>
      <c r="E177" s="51">
        <f t="shared" si="42"/>
        <v>34192.78</v>
      </c>
      <c r="F177" s="52">
        <f t="shared" si="31"/>
        <v>87.118448271161697</v>
      </c>
    </row>
    <row r="178" spans="1:6" ht="12.75" customHeight="1" x14ac:dyDescent="0.2">
      <c r="A178" s="53">
        <v>3231</v>
      </c>
      <c r="B178" s="85" t="s">
        <v>398</v>
      </c>
      <c r="C178" s="50" t="s">
        <v>399</v>
      </c>
      <c r="D178" s="242">
        <v>6184.64</v>
      </c>
      <c r="E178" s="242">
        <v>6298.74</v>
      </c>
      <c r="F178" s="52">
        <f t="shared" si="31"/>
        <v>101.8448931546541</v>
      </c>
    </row>
    <row r="179" spans="1:6" ht="12.75" customHeight="1" x14ac:dyDescent="0.2">
      <c r="A179" s="53">
        <v>3232</v>
      </c>
      <c r="B179" s="85" t="s">
        <v>400</v>
      </c>
      <c r="C179" s="50" t="s">
        <v>401</v>
      </c>
      <c r="D179" s="242">
        <v>20561.02</v>
      </c>
      <c r="E179" s="242">
        <v>12072.02</v>
      </c>
      <c r="F179" s="52">
        <f t="shared" si="31"/>
        <v>58.713137772347871</v>
      </c>
    </row>
    <row r="180" spans="1:6" ht="12.75" customHeight="1" x14ac:dyDescent="0.2">
      <c r="A180" s="53">
        <v>3233</v>
      </c>
      <c r="B180" s="85" t="s">
        <v>402</v>
      </c>
      <c r="C180" s="50" t="s">
        <v>403</v>
      </c>
      <c r="D180" s="242">
        <v>127.44</v>
      </c>
      <c r="E180" s="242">
        <v>1727.44</v>
      </c>
      <c r="F180" s="52">
        <f t="shared" si="31"/>
        <v>1355.4927809165099</v>
      </c>
    </row>
    <row r="181" spans="1:6" ht="12.75" customHeight="1" x14ac:dyDescent="0.2">
      <c r="A181" s="53">
        <v>3234</v>
      </c>
      <c r="B181" s="85" t="s">
        <v>404</v>
      </c>
      <c r="C181" s="50" t="s">
        <v>405</v>
      </c>
      <c r="D181" s="242">
        <v>5004.12</v>
      </c>
      <c r="E181" s="242">
        <v>4804.58</v>
      </c>
      <c r="F181" s="52">
        <f t="shared" si="31"/>
        <v>96.012485711773493</v>
      </c>
    </row>
    <row r="182" spans="1:6" ht="12.75" customHeight="1" x14ac:dyDescent="0.2">
      <c r="A182" s="53">
        <v>3235</v>
      </c>
      <c r="B182" s="85" t="s">
        <v>406</v>
      </c>
      <c r="C182" s="50" t="s">
        <v>407</v>
      </c>
      <c r="D182" s="242">
        <v>61.25</v>
      </c>
      <c r="E182" s="242">
        <v>61.25</v>
      </c>
      <c r="F182" s="52">
        <f t="shared" si="31"/>
        <v>100</v>
      </c>
    </row>
    <row r="183" spans="1:6" ht="12.75" customHeight="1" x14ac:dyDescent="0.2">
      <c r="A183" s="53">
        <v>3236</v>
      </c>
      <c r="B183" s="85" t="s">
        <v>408</v>
      </c>
      <c r="C183" s="50" t="s">
        <v>409</v>
      </c>
      <c r="D183" s="242">
        <v>2426.1999999999998</v>
      </c>
      <c r="E183" s="242">
        <v>2614.2199999999998</v>
      </c>
      <c r="F183" s="52">
        <f t="shared" si="31"/>
        <v>107.74956722446625</v>
      </c>
    </row>
    <row r="184" spans="1:6" ht="12.75" customHeight="1" x14ac:dyDescent="0.2">
      <c r="A184" s="53">
        <v>3237</v>
      </c>
      <c r="B184" s="85" t="s">
        <v>410</v>
      </c>
      <c r="C184" s="50" t="s">
        <v>411</v>
      </c>
      <c r="D184" s="242">
        <v>2376.94</v>
      </c>
      <c r="E184" s="242">
        <v>3835.42</v>
      </c>
      <c r="F184" s="52">
        <f t="shared" si="31"/>
        <v>161.35956313579644</v>
      </c>
    </row>
    <row r="185" spans="1:6" ht="12.75" customHeight="1" x14ac:dyDescent="0.2">
      <c r="A185" s="53">
        <v>3238</v>
      </c>
      <c r="B185" s="85" t="s">
        <v>412</v>
      </c>
      <c r="C185" s="50" t="s">
        <v>413</v>
      </c>
      <c r="D185" s="242">
        <v>2324.59</v>
      </c>
      <c r="E185" s="242">
        <v>2706.67</v>
      </c>
      <c r="F185" s="52">
        <f t="shared" si="31"/>
        <v>116.43644685729527</v>
      </c>
    </row>
    <row r="186" spans="1:6" ht="12.75" customHeight="1" x14ac:dyDescent="0.2">
      <c r="A186" s="53">
        <v>3239</v>
      </c>
      <c r="B186" s="85" t="s">
        <v>414</v>
      </c>
      <c r="C186" s="50" t="s">
        <v>415</v>
      </c>
      <c r="D186" s="242">
        <v>182.41</v>
      </c>
      <c r="E186" s="242">
        <v>72.44</v>
      </c>
      <c r="F186" s="52">
        <f t="shared" si="31"/>
        <v>39.712735047420644</v>
      </c>
    </row>
    <row r="187" spans="1:6" ht="12.75" customHeight="1" x14ac:dyDescent="0.2">
      <c r="A187" s="53">
        <v>324</v>
      </c>
      <c r="B187" s="85" t="s">
        <v>416</v>
      </c>
      <c r="C187" s="50" t="s">
        <v>417</v>
      </c>
      <c r="D187" s="242">
        <v>0</v>
      </c>
      <c r="E187" s="242">
        <v>427</v>
      </c>
      <c r="F187" s="52" t="str">
        <f t="shared" si="31"/>
        <v>-</v>
      </c>
    </row>
    <row r="188" spans="1:6" ht="12.75" customHeight="1" x14ac:dyDescent="0.2">
      <c r="A188" s="53">
        <v>329</v>
      </c>
      <c r="B188" s="85" t="s">
        <v>418</v>
      </c>
      <c r="C188" s="50" t="s">
        <v>419</v>
      </c>
      <c r="D188" s="51">
        <f t="shared" ref="D188:E188" si="43">SUM(D189:D195)</f>
        <v>4701.01</v>
      </c>
      <c r="E188" s="51">
        <f t="shared" si="43"/>
        <v>4505.1200000000008</v>
      </c>
      <c r="F188" s="52">
        <f t="shared" si="31"/>
        <v>95.83302311630905</v>
      </c>
    </row>
    <row r="189" spans="1:6" ht="12.75" customHeight="1" x14ac:dyDescent="0.2">
      <c r="A189" s="53">
        <v>3291</v>
      </c>
      <c r="B189" s="232" t="s">
        <v>420</v>
      </c>
      <c r="C189" s="50" t="s">
        <v>421</v>
      </c>
      <c r="D189" s="242">
        <v>0</v>
      </c>
      <c r="E189" s="242"/>
      <c r="F189" s="52" t="str">
        <f t="shared" si="31"/>
        <v>-</v>
      </c>
    </row>
    <row r="190" spans="1:6" ht="12.75" customHeight="1" x14ac:dyDescent="0.2">
      <c r="A190" s="53">
        <v>3292</v>
      </c>
      <c r="B190" s="85" t="s">
        <v>422</v>
      </c>
      <c r="C190" s="50" t="s">
        <v>423</v>
      </c>
      <c r="D190" s="242">
        <v>1118.6300000000001</v>
      </c>
      <c r="E190" s="242">
        <v>1118.6300000000001</v>
      </c>
      <c r="F190" s="52">
        <f t="shared" si="31"/>
        <v>100</v>
      </c>
    </row>
    <row r="191" spans="1:6" ht="12.75" customHeight="1" x14ac:dyDescent="0.2">
      <c r="A191" s="53">
        <v>3293</v>
      </c>
      <c r="B191" s="85" t="s">
        <v>424</v>
      </c>
      <c r="C191" s="50" t="s">
        <v>425</v>
      </c>
      <c r="D191" s="242">
        <v>288.45</v>
      </c>
      <c r="E191" s="242"/>
      <c r="F191" s="52">
        <f t="shared" si="31"/>
        <v>0</v>
      </c>
    </row>
    <row r="192" spans="1:6" ht="12.75" customHeight="1" x14ac:dyDescent="0.2">
      <c r="A192" s="53">
        <v>3294</v>
      </c>
      <c r="B192" s="85" t="s">
        <v>426</v>
      </c>
      <c r="C192" s="50" t="s">
        <v>427</v>
      </c>
      <c r="D192" s="242">
        <v>176.36</v>
      </c>
      <c r="E192" s="242">
        <v>188.09</v>
      </c>
      <c r="F192" s="52">
        <f t="shared" si="31"/>
        <v>106.65116806532093</v>
      </c>
    </row>
    <row r="193" spans="1:6" ht="12.75" customHeight="1" x14ac:dyDescent="0.2">
      <c r="A193" s="53">
        <v>3295</v>
      </c>
      <c r="B193" s="85" t="s">
        <v>428</v>
      </c>
      <c r="C193" s="50" t="s">
        <v>429</v>
      </c>
      <c r="D193" s="242">
        <v>1729.63</v>
      </c>
      <c r="E193" s="242">
        <v>2024.17</v>
      </c>
      <c r="F193" s="52">
        <f t="shared" si="31"/>
        <v>117.02907558263907</v>
      </c>
    </row>
    <row r="194" spans="1:6" ht="12.75" customHeight="1" x14ac:dyDescent="0.2">
      <c r="A194" s="53" t="s">
        <v>430</v>
      </c>
      <c r="B194" s="85" t="s">
        <v>431</v>
      </c>
      <c r="C194" s="50" t="s">
        <v>430</v>
      </c>
      <c r="D194" s="242">
        <v>0</v>
      </c>
      <c r="E194" s="242">
        <v>70</v>
      </c>
      <c r="F194" s="52" t="str">
        <f t="shared" si="31"/>
        <v>-</v>
      </c>
    </row>
    <row r="195" spans="1:6" ht="12.75" customHeight="1" x14ac:dyDescent="0.2">
      <c r="A195" s="53">
        <v>3299</v>
      </c>
      <c r="B195" s="85" t="s">
        <v>432</v>
      </c>
      <c r="C195" s="50" t="s">
        <v>433</v>
      </c>
      <c r="D195" s="242">
        <v>1387.94</v>
      </c>
      <c r="E195" s="242">
        <v>1104.23</v>
      </c>
      <c r="F195" s="52">
        <f t="shared" si="31"/>
        <v>79.558914650489214</v>
      </c>
    </row>
    <row r="196" spans="1:6" ht="12.75" customHeight="1" x14ac:dyDescent="0.2">
      <c r="A196" s="53">
        <v>34</v>
      </c>
      <c r="B196" s="232" t="s">
        <v>434</v>
      </c>
      <c r="C196" s="50" t="s">
        <v>435</v>
      </c>
      <c r="D196" s="51">
        <f t="shared" ref="D196:E196" si="44">D197+D202+D210</f>
        <v>1085.32</v>
      </c>
      <c r="E196" s="51">
        <f t="shared" si="44"/>
        <v>1065.5400000000002</v>
      </c>
      <c r="F196" s="52">
        <f t="shared" si="31"/>
        <v>98.177496038034889</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1085.32</v>
      </c>
      <c r="E210" s="51">
        <f t="shared" si="47"/>
        <v>1065.5400000000002</v>
      </c>
      <c r="F210" s="52">
        <f t="shared" si="31"/>
        <v>98.177496038034889</v>
      </c>
    </row>
    <row r="211" spans="1:6" ht="12.75" customHeight="1" x14ac:dyDescent="0.2">
      <c r="A211" s="53">
        <v>3431</v>
      </c>
      <c r="B211" s="232" t="s">
        <v>464</v>
      </c>
      <c r="C211" s="50" t="s">
        <v>465</v>
      </c>
      <c r="D211" s="242">
        <v>945.15</v>
      </c>
      <c r="E211" s="242">
        <v>1042.3800000000001</v>
      </c>
      <c r="F211" s="52">
        <f t="shared" si="31"/>
        <v>110.28725599111253</v>
      </c>
    </row>
    <row r="212" spans="1:6" ht="12.75" customHeight="1" x14ac:dyDescent="0.2">
      <c r="A212" s="53">
        <v>3432</v>
      </c>
      <c r="B212" s="85" t="s">
        <v>466</v>
      </c>
      <c r="C212" s="50" t="s">
        <v>467</v>
      </c>
      <c r="D212" s="242">
        <v>0.01</v>
      </c>
      <c r="E212" s="242"/>
      <c r="F212" s="52">
        <f t="shared" si="31"/>
        <v>0</v>
      </c>
    </row>
    <row r="213" spans="1:6" ht="12.75" customHeight="1" x14ac:dyDescent="0.2">
      <c r="A213" s="53">
        <v>3433</v>
      </c>
      <c r="B213" s="85" t="s">
        <v>468</v>
      </c>
      <c r="C213" s="50" t="s">
        <v>469</v>
      </c>
      <c r="D213" s="242">
        <v>138.5</v>
      </c>
      <c r="E213" s="242">
        <v>23.16</v>
      </c>
      <c r="F213" s="52">
        <f t="shared" si="31"/>
        <v>16.722021660649819</v>
      </c>
    </row>
    <row r="214" spans="1:6" ht="12.75" customHeight="1" x14ac:dyDescent="0.2">
      <c r="A214" s="53">
        <v>3434</v>
      </c>
      <c r="B214" s="85" t="s">
        <v>470</v>
      </c>
      <c r="C214" s="50" t="s">
        <v>471</v>
      </c>
      <c r="D214" s="242">
        <v>1.66</v>
      </c>
      <c r="E214" s="242"/>
      <c r="F214" s="52">
        <f t="shared" si="31"/>
        <v>0</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8959.11</v>
      </c>
      <c r="E252" s="51">
        <f t="shared" si="63"/>
        <v>9297.14</v>
      </c>
      <c r="F252" s="52">
        <f t="shared" ref="F252:F258" si="64">IF(D252&lt;&gt;0,IF(E252/D252&gt;=100,"&gt;&gt;100",E252/D252*100),"-")</f>
        <v>103.77303102651936</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8959.11</v>
      </c>
      <c r="E259" s="51">
        <f t="shared" si="66"/>
        <v>9297.14</v>
      </c>
      <c r="F259" s="52">
        <f t="shared" ref="F259:F262" si="67">IF(D259&lt;&gt;0,IF(E259/D259&gt;=100,"&gt;&gt;100",E259/D259*100),"-")</f>
        <v>103.77303102651936</v>
      </c>
    </row>
    <row r="260" spans="1:6" ht="12.75" customHeight="1" x14ac:dyDescent="0.2">
      <c r="A260" s="53">
        <v>3721</v>
      </c>
      <c r="B260" s="85" t="s">
        <v>558</v>
      </c>
      <c r="C260" s="50" t="s">
        <v>559</v>
      </c>
      <c r="D260" s="242">
        <v>0</v>
      </c>
      <c r="E260" s="242"/>
      <c r="F260" s="52" t="str">
        <f t="shared" si="67"/>
        <v>-</v>
      </c>
    </row>
    <row r="261" spans="1:6" ht="12.75" customHeight="1" x14ac:dyDescent="0.2">
      <c r="A261" s="53">
        <v>3722</v>
      </c>
      <c r="B261" s="85" t="s">
        <v>560</v>
      </c>
      <c r="C261" s="50" t="s">
        <v>561</v>
      </c>
      <c r="D261" s="242">
        <v>8959.11</v>
      </c>
      <c r="E261" s="242">
        <v>9297.14</v>
      </c>
      <c r="F261" s="52">
        <f t="shared" si="67"/>
        <v>103.77303102651936</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477.66</v>
      </c>
      <c r="E263" s="51">
        <f t="shared" si="68"/>
        <v>0</v>
      </c>
      <c r="F263" s="52">
        <f t="shared" ref="F263:F267" si="69">IF(D263&lt;&gt;0,IF(E263/D263&gt;=100,"&gt;&gt;100",E263/D263*100),"-")</f>
        <v>0</v>
      </c>
    </row>
    <row r="264" spans="1:6" ht="12.75" customHeight="1" x14ac:dyDescent="0.2">
      <c r="A264" s="53">
        <v>381</v>
      </c>
      <c r="B264" s="85" t="s">
        <v>566</v>
      </c>
      <c r="C264" s="50" t="s">
        <v>567</v>
      </c>
      <c r="D264" s="51">
        <f t="shared" ref="D264:E264" si="70">SUM(D265:D267)</f>
        <v>477.66</v>
      </c>
      <c r="E264" s="51">
        <f t="shared" si="70"/>
        <v>0</v>
      </c>
      <c r="F264" s="52">
        <f t="shared" si="69"/>
        <v>0</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477.66</v>
      </c>
      <c r="E266" s="242"/>
      <c r="F266" s="52">
        <f t="shared" si="69"/>
        <v>0</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1024189.27</v>
      </c>
      <c r="E289" s="51">
        <f t="shared" si="79"/>
        <v>1254815.8899999999</v>
      </c>
      <c r="F289" s="52">
        <f t="shared" si="76"/>
        <v>122.51796877348656</v>
      </c>
    </row>
    <row r="290" spans="1:6" ht="12.75" customHeight="1" x14ac:dyDescent="0.2">
      <c r="A290" s="53" t="s">
        <v>607</v>
      </c>
      <c r="B290" s="85" t="s">
        <v>618</v>
      </c>
      <c r="C290" s="50" t="s">
        <v>619</v>
      </c>
      <c r="D290" s="51">
        <f>IF(D6&gt;=D289,D6-D289,0)</f>
        <v>569.39999999990687</v>
      </c>
      <c r="E290" s="51">
        <f>IF(E6&gt;=E289,E6-E289,0)</f>
        <v>14455.470000000205</v>
      </c>
      <c r="F290" s="52">
        <f t="shared" si="76"/>
        <v>2538.7197049530328</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32252.799999999999</v>
      </c>
      <c r="E292" s="242">
        <v>30331.759999999998</v>
      </c>
      <c r="F292" s="52">
        <f t="shared" si="76"/>
        <v>94.043803948804438</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5386.46</v>
      </c>
      <c r="E294" s="242">
        <v>9022.3799999999992</v>
      </c>
      <c r="F294" s="52">
        <f t="shared" si="76"/>
        <v>167.50110462158818</v>
      </c>
    </row>
    <row r="295" spans="1:6" ht="24" x14ac:dyDescent="0.2">
      <c r="A295" s="53">
        <v>9661</v>
      </c>
      <c r="B295" s="85" t="s">
        <v>628</v>
      </c>
      <c r="C295" s="50" t="s">
        <v>629</v>
      </c>
      <c r="D295" s="242">
        <v>1055.18</v>
      </c>
      <c r="E295" s="242">
        <v>1752</v>
      </c>
      <c r="F295" s="52">
        <f t="shared" si="76"/>
        <v>166.0380219488618</v>
      </c>
    </row>
    <row r="296" spans="1:6" ht="12.75" customHeight="1" x14ac:dyDescent="0.2">
      <c r="A296" s="55" t="s">
        <v>630</v>
      </c>
      <c r="B296" s="233" t="s">
        <v>631</v>
      </c>
      <c r="C296" s="56" t="s">
        <v>630</v>
      </c>
      <c r="D296" s="243">
        <v>0</v>
      </c>
      <c r="E296" s="243"/>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2490.44</v>
      </c>
      <c r="E350" s="51">
        <f t="shared" si="95"/>
        <v>3195.81</v>
      </c>
      <c r="F350" s="52">
        <f t="shared" si="81"/>
        <v>128.32310756332214</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2490.44</v>
      </c>
      <c r="E363" s="51">
        <f t="shared" si="99"/>
        <v>3195.81</v>
      </c>
      <c r="F363" s="52">
        <f t="shared" si="81"/>
        <v>128.32310756332214</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0</v>
      </c>
      <c r="E369" s="51">
        <f t="shared" si="101"/>
        <v>2254.38</v>
      </c>
      <c r="F369" s="52" t="str">
        <f t="shared" si="81"/>
        <v>-</v>
      </c>
    </row>
    <row r="370" spans="1:6" ht="12.75" customHeight="1" x14ac:dyDescent="0.2">
      <c r="A370" s="53">
        <v>4221</v>
      </c>
      <c r="B370" s="85" t="s">
        <v>673</v>
      </c>
      <c r="C370" s="50" t="s">
        <v>765</v>
      </c>
      <c r="D370" s="242">
        <v>0</v>
      </c>
      <c r="E370" s="242">
        <v>1509.38</v>
      </c>
      <c r="F370" s="52" t="str">
        <f t="shared" si="81"/>
        <v>-</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0</v>
      </c>
      <c r="E372" s="242"/>
      <c r="F372" s="52" t="str">
        <f t="shared" si="81"/>
        <v>-</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0</v>
      </c>
      <c r="E375" s="242">
        <v>745</v>
      </c>
      <c r="F375" s="52" t="str">
        <f t="shared" si="81"/>
        <v>-</v>
      </c>
    </row>
    <row r="376" spans="1:6" ht="12.75" customHeight="1" x14ac:dyDescent="0.2">
      <c r="A376" s="53">
        <v>4227</v>
      </c>
      <c r="B376" s="232" t="s">
        <v>685</v>
      </c>
      <c r="C376" s="50" t="s">
        <v>772</v>
      </c>
      <c r="D376" s="242">
        <v>0</v>
      </c>
      <c r="E376" s="242"/>
      <c r="F376" s="52" t="str">
        <f t="shared" si="81"/>
        <v>-</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2490.44</v>
      </c>
      <c r="E383" s="51">
        <f t="shared" si="103"/>
        <v>941.43</v>
      </c>
      <c r="F383" s="52">
        <f t="shared" si="81"/>
        <v>37.801753906940135</v>
      </c>
    </row>
    <row r="384" spans="1:6" ht="12.75" customHeight="1" x14ac:dyDescent="0.2">
      <c r="A384" s="53">
        <v>4241</v>
      </c>
      <c r="B384" s="85" t="s">
        <v>782</v>
      </c>
      <c r="C384" s="50" t="s">
        <v>783</v>
      </c>
      <c r="D384" s="242">
        <v>2490.44</v>
      </c>
      <c r="E384" s="242">
        <v>941.43</v>
      </c>
      <c r="F384" s="52">
        <f t="shared" si="81"/>
        <v>37.801753906940135</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2490.44</v>
      </c>
      <c r="E408" s="51">
        <f t="shared" si="111"/>
        <v>3195.81</v>
      </c>
      <c r="F408" s="52">
        <f t="shared" si="81"/>
        <v>128.32310756332214</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0</v>
      </c>
      <c r="E410" s="242">
        <v>0</v>
      </c>
      <c r="F410" s="52" t="str">
        <f t="shared" si="81"/>
        <v>-</v>
      </c>
    </row>
    <row r="411" spans="1:6" ht="12.75" customHeight="1" x14ac:dyDescent="0.2">
      <c r="A411" s="53">
        <v>97</v>
      </c>
      <c r="B411" s="85" t="s">
        <v>826</v>
      </c>
      <c r="C411" s="50" t="s">
        <v>827</v>
      </c>
      <c r="D411" s="242">
        <v>141.79</v>
      </c>
      <c r="E411" s="242">
        <v>0</v>
      </c>
      <c r="F411" s="52">
        <f t="shared" si="81"/>
        <v>0</v>
      </c>
    </row>
    <row r="412" spans="1:6" ht="12.75" customHeight="1" x14ac:dyDescent="0.2">
      <c r="A412" s="53" t="s">
        <v>607</v>
      </c>
      <c r="B412" s="85" t="s">
        <v>828</v>
      </c>
      <c r="C412" s="50" t="s">
        <v>829</v>
      </c>
      <c r="D412" s="51">
        <f>D6+D298</f>
        <v>1024758.6699999999</v>
      </c>
      <c r="E412" s="51">
        <f>E6+E298</f>
        <v>1269271.3600000001</v>
      </c>
      <c r="F412" s="52">
        <f t="shared" si="81"/>
        <v>123.86051439798993</v>
      </c>
    </row>
    <row r="413" spans="1:6" ht="12.75" customHeight="1" x14ac:dyDescent="0.2">
      <c r="A413" s="53" t="s">
        <v>607</v>
      </c>
      <c r="B413" s="85" t="s">
        <v>830</v>
      </c>
      <c r="C413" s="50" t="s">
        <v>831</v>
      </c>
      <c r="D413" s="51">
        <f t="shared" ref="D413:E413" si="112">D289+D350</f>
        <v>1026679.71</v>
      </c>
      <c r="E413" s="51">
        <f t="shared" si="112"/>
        <v>1258011.7</v>
      </c>
      <c r="F413" s="52">
        <f t="shared" si="81"/>
        <v>122.53205042885283</v>
      </c>
    </row>
    <row r="414" spans="1:6" ht="12.75" customHeight="1" x14ac:dyDescent="0.2">
      <c r="A414" s="53" t="s">
        <v>607</v>
      </c>
      <c r="B414" s="85" t="s">
        <v>832</v>
      </c>
      <c r="C414" s="50" t="s">
        <v>833</v>
      </c>
      <c r="D414" s="51">
        <f t="shared" ref="D414:E414" si="113">IF(D412&gt;=D413,D412-D413,0)</f>
        <v>0</v>
      </c>
      <c r="E414" s="51">
        <f t="shared" si="113"/>
        <v>11259.660000000149</v>
      </c>
      <c r="F414" s="52" t="str">
        <f t="shared" si="81"/>
        <v>-</v>
      </c>
    </row>
    <row r="415" spans="1:6" ht="12.75" customHeight="1" x14ac:dyDescent="0.2">
      <c r="A415" s="53" t="s">
        <v>607</v>
      </c>
      <c r="B415" s="85" t="s">
        <v>834</v>
      </c>
      <c r="C415" s="50" t="s">
        <v>835</v>
      </c>
      <c r="D415" s="51">
        <f t="shared" ref="D415:E415" si="114">IF(D413&gt;=D412,D413-D412,0)</f>
        <v>1921.0400000000373</v>
      </c>
      <c r="E415" s="51">
        <f t="shared" si="114"/>
        <v>0</v>
      </c>
      <c r="F415" s="52">
        <f t="shared" si="81"/>
        <v>0</v>
      </c>
    </row>
    <row r="416" spans="1:6" ht="12.75" customHeight="1" x14ac:dyDescent="0.2">
      <c r="A416" s="60" t="s">
        <v>836</v>
      </c>
      <c r="B416" s="232" t="s">
        <v>837</v>
      </c>
      <c r="C416" s="61" t="s">
        <v>838</v>
      </c>
      <c r="D416" s="51">
        <f t="shared" ref="D416:E416" si="115">IF(D292-D293+D409-D410&gt;=0,D292-D293+D409-D410,0)</f>
        <v>32252.799999999999</v>
      </c>
      <c r="E416" s="51">
        <f t="shared" si="115"/>
        <v>30331.759999999998</v>
      </c>
      <c r="F416" s="52">
        <f t="shared" si="81"/>
        <v>94.043803948804438</v>
      </c>
    </row>
    <row r="417" spans="1:6" ht="12.75" customHeight="1" x14ac:dyDescent="0.2">
      <c r="A417" s="60" t="s">
        <v>836</v>
      </c>
      <c r="B417" s="85" t="s">
        <v>839</v>
      </c>
      <c r="C417" s="61" t="s">
        <v>840</v>
      </c>
      <c r="D417" s="51">
        <f t="shared" ref="D417:E417" si="116">IF(D293-D292+D410-D409&gt;=0,D293-D292+D410-D409,0)</f>
        <v>0</v>
      </c>
      <c r="E417" s="51">
        <f t="shared" si="116"/>
        <v>0</v>
      </c>
      <c r="F417" s="52" t="str">
        <f t="shared" si="81"/>
        <v>-</v>
      </c>
    </row>
    <row r="418" spans="1:6" ht="12.75" customHeight="1" x14ac:dyDescent="0.2">
      <c r="A418" s="55" t="s">
        <v>841</v>
      </c>
      <c r="B418" s="233" t="s">
        <v>842</v>
      </c>
      <c r="C418" s="56" t="s">
        <v>843</v>
      </c>
      <c r="D418" s="62">
        <f t="shared" ref="D418:E418" si="117">D294+D411</f>
        <v>5528.25</v>
      </c>
      <c r="E418" s="62">
        <f t="shared" si="117"/>
        <v>9022.3799999999992</v>
      </c>
      <c r="F418" s="57">
        <f t="shared" si="81"/>
        <v>163.20499253832585</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1024758.6699999999</v>
      </c>
      <c r="E639" s="51">
        <f t="shared" si="180"/>
        <v>1269271.3600000001</v>
      </c>
      <c r="F639" s="52">
        <f t="shared" si="119"/>
        <v>123.86051439798993</v>
      </c>
    </row>
    <row r="640" spans="1:6" ht="12.75" customHeight="1" x14ac:dyDescent="0.2">
      <c r="A640" s="53" t="s">
        <v>607</v>
      </c>
      <c r="B640" s="85" t="s">
        <v>1276</v>
      </c>
      <c r="C640" s="50" t="s">
        <v>1277</v>
      </c>
      <c r="D640" s="51">
        <f t="shared" ref="D640:E640" si="181">D413+D528</f>
        <v>1026679.71</v>
      </c>
      <c r="E640" s="51">
        <f t="shared" si="181"/>
        <v>1258011.7</v>
      </c>
      <c r="F640" s="52">
        <f t="shared" si="119"/>
        <v>122.53205042885283</v>
      </c>
    </row>
    <row r="641" spans="1:6" ht="12.75" customHeight="1" x14ac:dyDescent="0.2">
      <c r="A641" s="53" t="s">
        <v>607</v>
      </c>
      <c r="B641" s="85" t="s">
        <v>1278</v>
      </c>
      <c r="C641" s="50" t="s">
        <v>1279</v>
      </c>
      <c r="D641" s="51">
        <f t="shared" ref="D641:E641" si="182">IF(D639&gt;=D640,D639-D640,0)</f>
        <v>0</v>
      </c>
      <c r="E641" s="51">
        <f t="shared" si="182"/>
        <v>11259.660000000149</v>
      </c>
      <c r="F641" s="52" t="str">
        <f t="shared" si="119"/>
        <v>-</v>
      </c>
    </row>
    <row r="642" spans="1:6" ht="12.75" customHeight="1" x14ac:dyDescent="0.2">
      <c r="A642" s="53" t="s">
        <v>607</v>
      </c>
      <c r="B642" s="85" t="s">
        <v>1280</v>
      </c>
      <c r="C642" s="50" t="s">
        <v>1281</v>
      </c>
      <c r="D642" s="51">
        <f t="shared" ref="D642:E642" si="183">IF(D640&gt;=D639,D640-D639,0)</f>
        <v>1921.0400000000373</v>
      </c>
      <c r="E642" s="51">
        <f t="shared" si="183"/>
        <v>0</v>
      </c>
      <c r="F642" s="52">
        <f t="shared" si="119"/>
        <v>0</v>
      </c>
    </row>
    <row r="643" spans="1:6" ht="24" x14ac:dyDescent="0.2">
      <c r="A643" s="60" t="s">
        <v>1282</v>
      </c>
      <c r="B643" s="85" t="s">
        <v>1283</v>
      </c>
      <c r="C643" s="61" t="s">
        <v>1282</v>
      </c>
      <c r="D643" s="51">
        <f t="shared" ref="D643:E643" si="184">IF(D416-D417+D637-D638&gt;=0,D416-D417+D637-D638,0)</f>
        <v>32252.799999999999</v>
      </c>
      <c r="E643" s="51">
        <f t="shared" si="184"/>
        <v>30331.759999999998</v>
      </c>
      <c r="F643" s="52">
        <f t="shared" si="119"/>
        <v>94.043803948804438</v>
      </c>
    </row>
    <row r="644" spans="1:6" ht="24" x14ac:dyDescent="0.2">
      <c r="A644" s="60" t="s">
        <v>1284</v>
      </c>
      <c r="B644" s="85" t="s">
        <v>1285</v>
      </c>
      <c r="C644" s="61" t="s">
        <v>1284</v>
      </c>
      <c r="D644" s="51">
        <f t="shared" ref="D644:E644" si="185">IF(D417-D416+D638-D637&gt;=0,D417-D416+D638-D637,0)</f>
        <v>0</v>
      </c>
      <c r="E644" s="51">
        <f t="shared" si="185"/>
        <v>0</v>
      </c>
      <c r="F644" s="52" t="str">
        <f t="shared" si="119"/>
        <v>-</v>
      </c>
    </row>
    <row r="645" spans="1:6" ht="24" x14ac:dyDescent="0.2">
      <c r="A645" s="53" t="s">
        <v>607</v>
      </c>
      <c r="B645" s="85" t="s">
        <v>1286</v>
      </c>
      <c r="C645" s="50" t="s">
        <v>1287</v>
      </c>
      <c r="D645" s="51">
        <f t="shared" ref="D645:E645" si="186">IF(D641+D643-D642-D644&gt;=0,D641+D643-D642-D644,0)</f>
        <v>30331.759999999962</v>
      </c>
      <c r="E645" s="51">
        <f t="shared" si="186"/>
        <v>41591.420000000144</v>
      </c>
      <c r="F645" s="52">
        <f t="shared" si="119"/>
        <v>137.12168367414284</v>
      </c>
    </row>
    <row r="646" spans="1:6" ht="24" x14ac:dyDescent="0.2">
      <c r="A646" s="53" t="s">
        <v>607</v>
      </c>
      <c r="B646" s="85" t="s">
        <v>1288</v>
      </c>
      <c r="C646" s="50" t="s">
        <v>1289</v>
      </c>
      <c r="D646" s="51">
        <f t="shared" ref="D646:E646" si="187">IF(D642+D644-D641-D643&gt;=0,D642+D644-D641-D643,0)</f>
        <v>0</v>
      </c>
      <c r="E646" s="51">
        <f t="shared" si="187"/>
        <v>0</v>
      </c>
      <c r="F646" s="52" t="str">
        <f t="shared" si="119"/>
        <v>-</v>
      </c>
    </row>
    <row r="647" spans="1:6" ht="24" x14ac:dyDescent="0.2">
      <c r="A647" s="55" t="s">
        <v>1290</v>
      </c>
      <c r="B647" s="233" t="s">
        <v>1291</v>
      </c>
      <c r="C647" s="56" t="s">
        <v>1290</v>
      </c>
      <c r="D647" s="243">
        <v>79551.59</v>
      </c>
      <c r="E647" s="243">
        <v>93282.65</v>
      </c>
      <c r="F647" s="57">
        <f t="shared" si="119"/>
        <v>117.2605726673722</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31437.74</v>
      </c>
      <c r="E649" s="242">
        <v>34471.760000000002</v>
      </c>
      <c r="F649" s="52">
        <f t="shared" ref="F649:F724" si="188">IF(D649&lt;&gt;0,IF(E649/D649&gt;=100,"&gt;&gt;100",E649/D649*100),"-")</f>
        <v>109.65088457376389</v>
      </c>
    </row>
    <row r="650" spans="1:6" ht="12.75" customHeight="1" x14ac:dyDescent="0.2">
      <c r="A650" s="53" t="s">
        <v>1295</v>
      </c>
      <c r="B650" s="85" t="s">
        <v>1296</v>
      </c>
      <c r="C650" s="50" t="s">
        <v>1295</v>
      </c>
      <c r="D650" s="242">
        <v>1033454.95</v>
      </c>
      <c r="E650" s="242">
        <v>1279839.33</v>
      </c>
      <c r="F650" s="52">
        <f t="shared" si="188"/>
        <v>123.84084376392023</v>
      </c>
    </row>
    <row r="651" spans="1:6" ht="12.75" customHeight="1" x14ac:dyDescent="0.2">
      <c r="A651" s="53" t="s">
        <v>1297</v>
      </c>
      <c r="B651" s="85" t="s">
        <v>1298</v>
      </c>
      <c r="C651" s="50" t="s">
        <v>1297</v>
      </c>
      <c r="D651" s="242">
        <v>1030420.93</v>
      </c>
      <c r="E651" s="242">
        <v>1271245.21</v>
      </c>
      <c r="F651" s="52">
        <f t="shared" si="188"/>
        <v>123.37144685133677</v>
      </c>
    </row>
    <row r="652" spans="1:6" ht="24" x14ac:dyDescent="0.2">
      <c r="A652" s="53">
        <v>11</v>
      </c>
      <c r="B652" s="85" t="s">
        <v>1299</v>
      </c>
      <c r="C652" s="50" t="s">
        <v>1300</v>
      </c>
      <c r="D652" s="51">
        <f t="shared" ref="D652:E652" si="189">+D649+D650-D651</f>
        <v>34471.759999999893</v>
      </c>
      <c r="E652" s="51">
        <f t="shared" si="189"/>
        <v>43065.880000000121</v>
      </c>
      <c r="F652" s="52">
        <f t="shared" si="188"/>
        <v>124.93089995985194</v>
      </c>
    </row>
    <row r="653" spans="1:6" ht="24" x14ac:dyDescent="0.2">
      <c r="A653" s="53" t="s">
        <v>607</v>
      </c>
      <c r="B653" s="85" t="s">
        <v>1301</v>
      </c>
      <c r="C653" s="50" t="s">
        <v>1302</v>
      </c>
      <c r="D653" s="262">
        <v>0</v>
      </c>
      <c r="E653" s="262">
        <v>0</v>
      </c>
      <c r="F653" s="52" t="str">
        <f t="shared" si="188"/>
        <v>-</v>
      </c>
    </row>
    <row r="654" spans="1:6" ht="24" x14ac:dyDescent="0.2">
      <c r="A654" s="53" t="s">
        <v>607</v>
      </c>
      <c r="B654" s="85" t="s">
        <v>1303</v>
      </c>
      <c r="C654" s="50" t="s">
        <v>1304</v>
      </c>
      <c r="D654" s="262">
        <v>44</v>
      </c>
      <c r="E654" s="262">
        <v>44</v>
      </c>
      <c r="F654" s="52">
        <f t="shared" si="188"/>
        <v>100</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42</v>
      </c>
      <c r="E656" s="262">
        <v>42</v>
      </c>
      <c r="F656" s="52">
        <f t="shared" si="188"/>
        <v>100</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889661.47</v>
      </c>
      <c r="E675" s="242">
        <v>1118435.33</v>
      </c>
      <c r="F675" s="52">
        <f t="shared" si="188"/>
        <v>125.71470921405646</v>
      </c>
    </row>
    <row r="676" spans="1:6" ht="24" x14ac:dyDescent="0.2">
      <c r="A676" s="53">
        <v>63613</v>
      </c>
      <c r="B676" s="232" t="s">
        <v>1348</v>
      </c>
      <c r="C676" s="50" t="s">
        <v>1349</v>
      </c>
      <c r="D676" s="242">
        <v>19809.82</v>
      </c>
      <c r="E676" s="242">
        <v>27896.43</v>
      </c>
      <c r="F676" s="52">
        <f t="shared" si="188"/>
        <v>140.82121897119714</v>
      </c>
    </row>
    <row r="677" spans="1:6" ht="24" x14ac:dyDescent="0.2">
      <c r="A677" s="53">
        <v>63622</v>
      </c>
      <c r="B677" s="232" t="s">
        <v>1350</v>
      </c>
      <c r="C677" s="50" t="s">
        <v>1351</v>
      </c>
      <c r="D677" s="242">
        <v>2142.7399999999998</v>
      </c>
      <c r="E677" s="242">
        <v>765.17</v>
      </c>
      <c r="F677" s="52">
        <f t="shared" si="188"/>
        <v>35.709885473739234</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20283.400000000001</v>
      </c>
      <c r="E694" s="242">
        <v>19717.599999999999</v>
      </c>
      <c r="F694" s="52">
        <f t="shared" si="188"/>
        <v>97.210526834751548</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11756.54</v>
      </c>
      <c r="E710" s="242">
        <v>10222.42</v>
      </c>
      <c r="F710" s="52">
        <f t="shared" si="188"/>
        <v>86.950922635401227</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c r="F712" s="52" t="str">
        <f t="shared" si="188"/>
        <v>-</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2130.9899999999998</v>
      </c>
      <c r="E716" s="242">
        <v>0</v>
      </c>
      <c r="F716" s="52">
        <f t="shared" si="188"/>
        <v>0</v>
      </c>
    </row>
    <row r="717" spans="1:6" ht="12.75" customHeight="1" x14ac:dyDescent="0.2">
      <c r="A717" s="53">
        <v>31215</v>
      </c>
      <c r="B717" s="85" t="s">
        <v>1412</v>
      </c>
      <c r="C717" s="50" t="s">
        <v>1413</v>
      </c>
      <c r="D717" s="242">
        <v>956.31</v>
      </c>
      <c r="E717" s="242">
        <v>0</v>
      </c>
      <c r="F717" s="52">
        <f t="shared" si="188"/>
        <v>0</v>
      </c>
    </row>
    <row r="718" spans="1:6" ht="12.75" customHeight="1" x14ac:dyDescent="0.2">
      <c r="A718" s="53">
        <v>32121</v>
      </c>
      <c r="B718" s="85" t="s">
        <v>1414</v>
      </c>
      <c r="C718" s="50" t="s">
        <v>1415</v>
      </c>
      <c r="D718" s="242">
        <v>32876.89</v>
      </c>
      <c r="E718" s="242">
        <v>34390.94</v>
      </c>
      <c r="F718" s="52">
        <f t="shared" si="188"/>
        <v>104.60521052934143</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1686.5</v>
      </c>
      <c r="E720" s="242">
        <v>1716.64</v>
      </c>
      <c r="F720" s="52">
        <f t="shared" si="188"/>
        <v>101.78713311592055</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2376.94</v>
      </c>
      <c r="E722" s="242">
        <v>1366.04</v>
      </c>
      <c r="F722" s="52">
        <f t="shared" si="188"/>
        <v>57.470529336037089</v>
      </c>
    </row>
    <row r="723" spans="1:6" ht="12.75" customHeight="1" x14ac:dyDescent="0.2">
      <c r="A723" s="53" t="s">
        <v>1424</v>
      </c>
      <c r="B723" s="85" t="s">
        <v>1425</v>
      </c>
      <c r="C723" s="50" t="s">
        <v>1424</v>
      </c>
      <c r="D723" s="242">
        <v>0</v>
      </c>
      <c r="E723" s="242"/>
      <c r="F723" s="52" t="str">
        <f t="shared" si="188"/>
        <v>-</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0</v>
      </c>
      <c r="E725" s="242"/>
      <c r="F725" s="52" t="str">
        <f t="shared" ref="F725:F979" si="190">IF(D725&lt;&gt;0,IF(E725/D725&gt;=100,"&gt;&gt;100",E725/D725*100),"-")</f>
        <v>-</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8959.11</v>
      </c>
      <c r="E828" s="242">
        <v>9297.14</v>
      </c>
      <c r="F828" s="52">
        <f t="shared" si="190"/>
        <v>103.77303102651936</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57" workbookViewId="0">
      <selection activeCell="E241" sqref="E24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1693931.3599999999</v>
      </c>
      <c r="E6" s="229">
        <f t="shared" si="0"/>
        <v>1683019.18</v>
      </c>
      <c r="F6" s="230">
        <f t="shared" ref="F6:F260" si="1">IF(D6&gt;0,IF(E6/D6&gt;=100,"&gt;&gt;100",E6/D6*100),"-")</f>
        <v>99.355807427757881</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1565886.24</v>
      </c>
      <c r="E7" s="104">
        <f t="shared" si="2"/>
        <v>1536133.96</v>
      </c>
      <c r="F7" s="93">
        <f t="shared" si="1"/>
        <v>98.099971808935493</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46073.72</v>
      </c>
      <c r="E8" s="104">
        <f>E9+E10-E11</f>
        <v>46073.72</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46073.72</v>
      </c>
      <c r="E9" s="247">
        <v>46073.72</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1519812.52</v>
      </c>
      <c r="E12" s="104">
        <f t="shared" si="3"/>
        <v>1490060.24</v>
      </c>
      <c r="F12" s="93">
        <f t="shared" si="1"/>
        <v>98.042371699898879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1465010.54</v>
      </c>
      <c r="E13" s="104">
        <f t="shared" si="4"/>
        <v>1436964.56</v>
      </c>
      <c r="F13" s="93">
        <f t="shared" si="1"/>
        <v>98.085612407948958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1758964.87</v>
      </c>
      <c r="E15" s="247">
        <v>1758964.87</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176484.43</v>
      </c>
      <c r="E17" s="247">
        <v>176484.43</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470438.76</v>
      </c>
      <c r="E18" s="247">
        <v>498484.74</v>
      </c>
      <c r="F18" s="93">
        <f t="shared" si="1"/>
        <v>105.96166438326637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18491.420000000013</v>
      </c>
      <c r="E19" s="104">
        <f t="shared" si="5"/>
        <v>16204.250000000029</v>
      </c>
      <c r="F19" s="93">
        <f t="shared" si="1"/>
        <v>87.631182461920275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103932.92</v>
      </c>
      <c r="E20" s="247">
        <v>165326.17000000001</v>
      </c>
      <c r="F20" s="93">
        <f t="shared" si="1"/>
        <v>159.07007134986685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4245.59</v>
      </c>
      <c r="E21" s="247">
        <v>4211.8900000000003</v>
      </c>
      <c r="F21" s="93">
        <f t="shared" si="1"/>
        <v>99.206235175794177</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13614.68</v>
      </c>
      <c r="E22" s="247">
        <v>13614.68</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7801.57</v>
      </c>
      <c r="E24" s="247">
        <v>7801.57</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15379.93</v>
      </c>
      <c r="E25" s="247">
        <v>16124.93</v>
      </c>
      <c r="F25" s="93">
        <f t="shared" si="1"/>
        <v>104.84397523265712</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15465.79</v>
      </c>
      <c r="E26" s="247">
        <v>15465.79</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141949.06</v>
      </c>
      <c r="E28" s="247">
        <v>206340.78</v>
      </c>
      <c r="F28" s="93">
        <f t="shared" si="1"/>
        <v>145.3625547080058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36310.560000000005</v>
      </c>
      <c r="E35" s="104">
        <f t="shared" si="7"/>
        <v>36891.430000000008</v>
      </c>
      <c r="F35" s="93">
        <f t="shared" si="1"/>
        <v>101.59972746220384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47910.69</v>
      </c>
      <c r="E36" s="247">
        <v>48852.12</v>
      </c>
      <c r="F36" s="93">
        <f t="shared" si="1"/>
        <v>101.9649685696449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796.33</v>
      </c>
      <c r="E37" s="247">
        <v>796.33</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912.47</v>
      </c>
      <c r="E39" s="247">
        <v>912.47</v>
      </c>
      <c r="F39" s="93">
        <f t="shared" si="1"/>
        <v>100</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13308.93</v>
      </c>
      <c r="E40" s="247">
        <v>13669.49</v>
      </c>
      <c r="F40" s="93">
        <f t="shared" si="1"/>
        <v>102.70915843722975</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29699.9</v>
      </c>
      <c r="E54" s="247">
        <v>31080.52</v>
      </c>
      <c r="F54" s="93">
        <f t="shared" si="1"/>
        <v>104.64856784029575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29699.9</v>
      </c>
      <c r="E55" s="247">
        <v>31080.52</v>
      </c>
      <c r="F55" s="93">
        <f t="shared" si="1"/>
        <v>104.64856784029575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128045.12</v>
      </c>
      <c r="E68" s="104">
        <f t="shared" si="13"/>
        <v>146885.21999999997</v>
      </c>
      <c r="F68" s="93">
        <f t="shared" si="1"/>
        <v>114.71364156634785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34471.760000000002</v>
      </c>
      <c r="E69" s="104">
        <f t="shared" si="14"/>
        <v>43065.88</v>
      </c>
      <c r="F69" s="93">
        <f t="shared" si="1"/>
        <v>124.93089995985119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34471.760000000002</v>
      </c>
      <c r="E70" s="104">
        <f t="shared" si="15"/>
        <v>43065.88</v>
      </c>
      <c r="F70" s="93">
        <f t="shared" si="1"/>
        <v>124.93089995985119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34471.760000000002</v>
      </c>
      <c r="E72" s="247">
        <v>43065.88</v>
      </c>
      <c r="F72" s="93">
        <f t="shared" si="1"/>
        <v>124.93089995985119</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4993.09</v>
      </c>
      <c r="E78" s="104">
        <f>E79+SUM(E82:E84)-E85+E86</f>
        <v>1514.31</v>
      </c>
      <c r="F78" s="93">
        <f t="shared" si="1"/>
        <v>30.328113452791754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2.81</v>
      </c>
      <c r="E83" s="247">
        <v>0</v>
      </c>
      <c r="F83" s="93">
        <f t="shared" si="1"/>
        <v>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4990.28</v>
      </c>
      <c r="E86" s="247">
        <v>1514.31</v>
      </c>
      <c r="F86" s="93">
        <f t="shared" si="1"/>
        <v>30.34519105140393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9028.68</v>
      </c>
      <c r="E146" s="104">
        <f t="shared" si="26"/>
        <v>9022.3799999999992</v>
      </c>
      <c r="F146" s="93">
        <f t="shared" si="1"/>
        <v>99.930222358085558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5409.75</v>
      </c>
      <c r="E149" s="104">
        <f t="shared" si="27"/>
        <v>6508.86</v>
      </c>
      <c r="F149" s="93">
        <f t="shared" si="1"/>
        <v>120.31720504644392</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5409.75</v>
      </c>
      <c r="E155" s="247">
        <v>6508.86</v>
      </c>
      <c r="F155" s="93">
        <f t="shared" si="1"/>
        <v>120.31720504644392</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834.4</v>
      </c>
      <c r="E159" s="247">
        <v>761.52</v>
      </c>
      <c r="F159" s="93">
        <f t="shared" si="1"/>
        <v>91.265580057526364</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965.59</v>
      </c>
      <c r="E160" s="247">
        <v>1752</v>
      </c>
      <c r="F160" s="93">
        <f t="shared" si="1"/>
        <v>181.44346979566896</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1818.94</v>
      </c>
      <c r="E161" s="247">
        <v>0</v>
      </c>
      <c r="F161" s="93">
        <f t="shared" si="1"/>
        <v>0</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79551.59</v>
      </c>
      <c r="E170" s="104">
        <f t="shared" si="29"/>
        <v>93282.65</v>
      </c>
      <c r="F170" s="93">
        <f t="shared" si="1"/>
        <v>117.2605726673722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79551.59</v>
      </c>
      <c r="E173" s="247">
        <v>93282.65</v>
      </c>
      <c r="F173" s="93">
        <f t="shared" si="1"/>
        <v>117.2605726673722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1693931.3599999999</v>
      </c>
      <c r="E175" s="104">
        <f t="shared" si="30"/>
        <v>1683019.1799999997</v>
      </c>
      <c r="F175" s="93">
        <f t="shared" si="1"/>
        <v>99.355807427757867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92139.440000000017</v>
      </c>
      <c r="E176" s="104">
        <f t="shared" si="31"/>
        <v>100107.06</v>
      </c>
      <c r="F176" s="93">
        <f t="shared" si="1"/>
        <v>108.64735014669068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92123.000000000015</v>
      </c>
      <c r="E177" s="104">
        <f t="shared" si="32"/>
        <v>100107.06</v>
      </c>
      <c r="F177" s="93">
        <f t="shared" si="1"/>
        <v>108.6667390336832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76656.2</v>
      </c>
      <c r="E178" s="247">
        <v>90554.4</v>
      </c>
      <c r="F178" s="93">
        <f t="shared" si="1"/>
        <v>118.13056217240091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10583.6</v>
      </c>
      <c r="E179" s="247">
        <v>8730.64</v>
      </c>
      <c r="F179" s="93">
        <f t="shared" si="1"/>
        <v>82.492157677916765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154.85</v>
      </c>
      <c r="E180" s="104">
        <f t="shared" si="33"/>
        <v>92.63</v>
      </c>
      <c r="F180" s="93">
        <f t="shared" si="1"/>
        <v>59.819179851469158</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154.85</v>
      </c>
      <c r="E183" s="247">
        <v>92.63</v>
      </c>
      <c r="F183" s="93">
        <f t="shared" si="1"/>
        <v>59.819179851469158</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4728.3500000000004</v>
      </c>
      <c r="E188" s="247">
        <v>729.39</v>
      </c>
      <c r="F188" s="93">
        <f t="shared" si="1"/>
        <v>15.425888523480705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16.440000000000001</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1601791.92</v>
      </c>
      <c r="E237" s="104">
        <f t="shared" si="41"/>
        <v>1582912.1199999996</v>
      </c>
      <c r="F237" s="93">
        <f t="shared" si="1"/>
        <v>98.821332548612162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1566073.7</v>
      </c>
      <c r="E238" s="104">
        <f t="shared" si="42"/>
        <v>1532186.3099999998</v>
      </c>
      <c r="F238" s="93">
        <f t="shared" si="1"/>
        <v>97.836156114491928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1566073.7</v>
      </c>
      <c r="E239" s="104">
        <f t="shared" si="43"/>
        <v>1532186.3099999998</v>
      </c>
      <c r="F239" s="93">
        <f t="shared" si="1"/>
        <v>97.836156114491928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1504785.16</v>
      </c>
      <c r="E240" s="247">
        <v>1471808.89</v>
      </c>
      <c r="F240" s="93">
        <f t="shared" si="1"/>
        <v>97.808572886245102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61288.54</v>
      </c>
      <c r="E241" s="247">
        <v>60377.42</v>
      </c>
      <c r="F241" s="93">
        <f t="shared" si="1"/>
        <v>98.513392552669714</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30331.759999999998</v>
      </c>
      <c r="E245" s="104">
        <f t="shared" si="45"/>
        <v>41591.42</v>
      </c>
      <c r="F245" s="93">
        <f t="shared" si="1"/>
        <v>137.12168367414222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30331.759999999998</v>
      </c>
      <c r="E246" s="104">
        <f t="shared" si="46"/>
        <v>41591.42</v>
      </c>
      <c r="F246" s="93">
        <f t="shared" si="1"/>
        <v>137.12168367414222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30331.759999999998</v>
      </c>
      <c r="E247" s="247">
        <v>41591.42</v>
      </c>
      <c r="F247" s="93">
        <f t="shared" si="1"/>
        <v>137.12168367414222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5386.46</v>
      </c>
      <c r="E255" s="247">
        <v>9134.39</v>
      </c>
      <c r="F255" s="93">
        <f t="shared" si="1"/>
        <v>169.58057796771902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20501.21</v>
      </c>
      <c r="E259" s="104">
        <f t="shared" si="49"/>
        <v>8687.19</v>
      </c>
      <c r="F259" s="93">
        <f t="shared" si="1"/>
        <v>42.374035483759251</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20501.21</v>
      </c>
      <c r="E260" s="248">
        <v>8687.19</v>
      </c>
      <c r="F260" s="97">
        <f t="shared" si="1"/>
        <v>42.374035483759251</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8939.09</v>
      </c>
      <c r="E264" s="247">
        <v>2014.52</v>
      </c>
      <c r="F264" s="93">
        <f t="shared" si="50"/>
        <v>22.536074701116107</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89.59</v>
      </c>
      <c r="E265" s="247">
        <v>7007.86</v>
      </c>
      <c r="F265" s="93">
        <f t="shared" si="50"/>
        <v>7822.1453287197219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4728.4799999999996</v>
      </c>
      <c r="E268" s="247">
        <v>1514.31</v>
      </c>
      <c r="F268" s="93">
        <f t="shared" si="50"/>
        <v>32.02530199979698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261.8</v>
      </c>
      <c r="E271" s="247">
        <v>0</v>
      </c>
      <c r="F271" s="93">
        <f t="shared" si="50"/>
        <v>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15483.24</v>
      </c>
      <c r="E287" s="247">
        <v>3518.24</v>
      </c>
      <c r="F287" s="93">
        <f t="shared" si="50"/>
        <v>22.722892624541117</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76639.759999999995</v>
      </c>
      <c r="E288" s="247">
        <v>96588.82</v>
      </c>
      <c r="F288" s="93">
        <f t="shared" si="50"/>
        <v>126.02964831831416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16.440000000000001</v>
      </c>
      <c r="E289" s="247"/>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2" workbookViewId="0">
      <selection activeCell="E127" sqref="E12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1026679.7100000001</v>
      </c>
      <c r="E114" s="81">
        <f t="shared" si="22"/>
        <v>1258011.7</v>
      </c>
      <c r="F114" s="63">
        <f t="shared" si="1"/>
        <v>122.53205042885283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981353.56</v>
      </c>
      <c r="E115" s="81">
        <f t="shared" si="23"/>
        <v>1211341.51</v>
      </c>
      <c r="F115" s="63">
        <f t="shared" si="1"/>
        <v>123.43578903407658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981353.56</v>
      </c>
      <c r="E117" s="249">
        <v>1211341.51</v>
      </c>
      <c r="F117" s="63">
        <f t="shared" si="1"/>
        <v>123.43578903407658</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45326.15</v>
      </c>
      <c r="E126" s="249">
        <v>46670.19</v>
      </c>
      <c r="F126" s="63">
        <f t="shared" si="1"/>
        <v>102.96526398116761</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1026679.7100000001</v>
      </c>
      <c r="E141" s="106">
        <f t="shared" si="28"/>
        <v>1258011.7</v>
      </c>
      <c r="F141" s="82">
        <f t="shared" si="1"/>
        <v>122.53205042885283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9" workbookViewId="0">
      <selection activeCell="E37" sqref="E3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35770.6</v>
      </c>
      <c r="E5" s="107">
        <f t="shared" si="0"/>
        <v>1017.61</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35770.6</v>
      </c>
      <c r="E22" s="108">
        <f t="shared" si="3"/>
        <v>1017.61</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35770.6</v>
      </c>
      <c r="E23" s="108">
        <f t="shared" si="4"/>
        <v>781.88</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v>35770.6</v>
      </c>
      <c r="E25" s="250">
        <v>463.57</v>
      </c>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v>318.31</v>
      </c>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235.73</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v>235.73</v>
      </c>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5" workbookViewId="0">
      <selection activeCell="D11" sqref="D11"/>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92139.44</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1285851</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v>2566.5500000000002</v>
      </c>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1280088.6399999999</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1083221.02</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186504.94</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1065.54</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v>0</v>
      </c>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9297.14</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0</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3195.81</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1277883.3800000001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v>5828.57</v>
      </c>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1268842.56</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1070059.83</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188357.83</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1127.76</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v>0</v>
      </c>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9297.14</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3212.25</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100107.05999999982</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3518.24</v>
      </c>
      <c r="E43" s="37"/>
      <c r="F43" s="37"/>
      <c r="G43" s="37"/>
      <c r="H43" s="37"/>
      <c r="I43" s="37"/>
      <c r="J43" s="37"/>
      <c r="K43" s="37"/>
      <c r="L43" s="37"/>
      <c r="M43" s="37"/>
      <c r="N43" s="37"/>
      <c r="O43" s="37"/>
      <c r="P43" s="37"/>
      <c r="Q43" s="37"/>
      <c r="R43" s="37"/>
      <c r="S43" s="37"/>
      <c r="T43" s="37"/>
      <c r="U43" s="37"/>
    </row>
    <row r="44" spans="1:21" ht="24" x14ac:dyDescent="0.2">
      <c r="A44" s="84"/>
      <c r="B44" s="115" t="s">
        <v>2920</v>
      </c>
      <c r="C44" s="186" t="s">
        <v>2921</v>
      </c>
      <c r="D44" s="40">
        <f>SUM(D45:D48)</f>
        <v>729.39</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v>729.39</v>
      </c>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2788.85</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2788.85</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v>2788.85</v>
      </c>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24"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96588.82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96588.82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66"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E4+E14+E20+E277+E312+E315+E317</f>
        <v>0</v>
      </c>
      <c r="F3" s="124">
        <f>F4+F14+F20+F277+F312+F315+F317</f>
        <v>5</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15815</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3165</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3173</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3186</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Provjera</v>
      </c>
      <c r="C216" s="118" t="s">
        <v>3220</v>
      </c>
      <c r="D216" s="123"/>
      <c r="E216" s="71">
        <f t="shared" si="19"/>
        <v>0</v>
      </c>
      <c r="F216" s="71">
        <f t="shared" si="20"/>
        <v>1</v>
      </c>
      <c r="G216" s="71"/>
      <c r="H216" s="71"/>
      <c r="I216" s="71"/>
      <c r="J216" s="71"/>
      <c r="K216" s="71"/>
      <c r="L216" s="71">
        <f>IF(AND('PR-RAS'!D90&gt;0,'PR-RAS'!D702=0),1,0)</f>
        <v>0</v>
      </c>
      <c r="M216" s="71">
        <f>IF(AND('PR-RAS'!E90&gt;0,'PR-RAS'!E702=0),1,0)</f>
        <v>1</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3222</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3227</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3229</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3283</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3284</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3285</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3286</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3287</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3288</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3289</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3290</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3291</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3292</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3293</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3294</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3295</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3296</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3297</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3298</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3299</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3300</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3301</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3302</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3303</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3304</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3305</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3306</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3307</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3308</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3309</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3310</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3311</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3312</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3313</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3314</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36</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3280</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3315</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35</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3280</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3316</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3280</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3317</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54.6" customHeight="1" x14ac:dyDescent="0.2">
      <c r="A56" s="306" t="s">
        <v>3421</v>
      </c>
      <c r="B56" s="374" t="s">
        <v>3422</v>
      </c>
      <c r="C56" s="375"/>
      <c r="D56" s="4"/>
      <c r="E56" s="4"/>
      <c r="F56" s="4"/>
      <c r="G56" s="4"/>
      <c r="H56" s="4"/>
      <c r="I56" s="4"/>
      <c r="J56" s="4"/>
      <c r="K56" s="4"/>
      <c r="L56" s="4"/>
      <c r="M56" s="4"/>
      <c r="N56" s="4"/>
      <c r="O56" s="4"/>
      <c r="P56" s="4"/>
      <c r="Q56" s="4"/>
    </row>
    <row r="57" spans="1:17" ht="54" customHeight="1" x14ac:dyDescent="0.2">
      <c r="A57" s="306" t="s">
        <v>3423</v>
      </c>
      <c r="B57" s="374" t="s">
        <v>3424</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Anita</cp:lastModifiedBy>
  <cp:lastPrinted>2025-02-04T09:43:27Z</cp:lastPrinted>
  <dcterms:created xsi:type="dcterms:W3CDTF">2022-04-01T05:14:30Z</dcterms:created>
  <dcterms:modified xsi:type="dcterms:W3CDTF">2025-02-04T09:44:11Z</dcterms:modified>
</cp:coreProperties>
</file>